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Գնային առաջարկներ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5" i="1"/>
  <c r="AO31" i="1" l="1"/>
  <c r="AM31" i="1"/>
  <c r="AN31" i="1" s="1"/>
  <c r="AP31" i="1" s="1"/>
  <c r="AO30" i="1"/>
  <c r="AM30" i="1"/>
  <c r="AN30" i="1" s="1"/>
  <c r="AP30" i="1" s="1"/>
  <c r="AO29" i="1"/>
  <c r="AM29" i="1"/>
  <c r="AN29" i="1" s="1"/>
  <c r="AP29" i="1" s="1"/>
  <c r="AO28" i="1"/>
  <c r="AM28" i="1"/>
  <c r="AN28" i="1" s="1"/>
  <c r="AP28" i="1" s="1"/>
  <c r="AO27" i="1"/>
  <c r="AM27" i="1"/>
  <c r="AN27" i="1" s="1"/>
  <c r="AP27" i="1" s="1"/>
  <c r="AO26" i="1"/>
  <c r="AM26" i="1"/>
  <c r="AN26" i="1" s="1"/>
  <c r="AP26" i="1" s="1"/>
  <c r="AO25" i="1"/>
  <c r="AM25" i="1"/>
  <c r="AN25" i="1" s="1"/>
  <c r="AP25" i="1" s="1"/>
  <c r="AO24" i="1"/>
  <c r="AM24" i="1"/>
  <c r="AN24" i="1" s="1"/>
  <c r="AP24" i="1" s="1"/>
  <c r="AO23" i="1"/>
  <c r="AM23" i="1"/>
  <c r="AN23" i="1" s="1"/>
  <c r="AP23" i="1" s="1"/>
  <c r="AO22" i="1"/>
  <c r="AM22" i="1"/>
  <c r="AN22" i="1" s="1"/>
  <c r="AP22" i="1" s="1"/>
  <c r="AO21" i="1"/>
  <c r="AM21" i="1"/>
  <c r="AN21" i="1" s="1"/>
  <c r="AP21" i="1" s="1"/>
  <c r="AO20" i="1"/>
  <c r="AN20" i="1"/>
  <c r="AP20" i="1" s="1"/>
  <c r="AO19" i="1"/>
  <c r="AN19" i="1"/>
  <c r="AP19" i="1" s="1"/>
  <c r="AO18" i="1"/>
  <c r="AM18" i="1"/>
  <c r="AN18" i="1" s="1"/>
  <c r="AP18" i="1" s="1"/>
  <c r="AO17" i="1"/>
  <c r="AM17" i="1"/>
  <c r="AN17" i="1" s="1"/>
  <c r="AP17" i="1" s="1"/>
  <c r="AO16" i="1"/>
  <c r="AM16" i="1"/>
  <c r="AN16" i="1" s="1"/>
  <c r="AP16" i="1" s="1"/>
  <c r="AO15" i="1"/>
  <c r="AM15" i="1"/>
  <c r="AN15" i="1" s="1"/>
  <c r="AP15" i="1" s="1"/>
  <c r="AO14" i="1"/>
  <c r="AM14" i="1"/>
  <c r="AN14" i="1" s="1"/>
  <c r="AP14" i="1" s="1"/>
  <c r="AO13" i="1"/>
  <c r="AM13" i="1"/>
  <c r="AN13" i="1" s="1"/>
  <c r="AP13" i="1" s="1"/>
  <c r="AO12" i="1"/>
  <c r="AM12" i="1"/>
  <c r="AN12" i="1" s="1"/>
  <c r="AP12" i="1" s="1"/>
  <c r="AO11" i="1"/>
  <c r="AM11" i="1"/>
  <c r="AN11" i="1" s="1"/>
  <c r="AP11" i="1" s="1"/>
  <c r="AO10" i="1"/>
  <c r="AM10" i="1"/>
  <c r="AN10" i="1" s="1"/>
  <c r="AP10" i="1" s="1"/>
  <c r="AO9" i="1"/>
  <c r="AM9" i="1"/>
  <c r="AN9" i="1" s="1"/>
  <c r="AP9" i="1" s="1"/>
  <c r="AO8" i="1"/>
  <c r="AM8" i="1"/>
  <c r="AN8" i="1" s="1"/>
  <c r="AP8" i="1" s="1"/>
  <c r="AO7" i="1"/>
  <c r="AM7" i="1"/>
  <c r="AN7" i="1" s="1"/>
  <c r="AP7" i="1" s="1"/>
  <c r="AO6" i="1"/>
  <c r="AM6" i="1"/>
  <c r="AN6" i="1" s="1"/>
  <c r="AP6" i="1" s="1"/>
  <c r="AO5" i="1"/>
  <c r="AM5" i="1"/>
  <c r="AN5" i="1" s="1"/>
  <c r="AP5" i="1" s="1"/>
  <c r="AJ31" i="1"/>
  <c r="AH31" i="1"/>
  <c r="AI31" i="1" s="1"/>
  <c r="AK31" i="1" s="1"/>
  <c r="AJ30" i="1"/>
  <c r="AH30" i="1"/>
  <c r="AI30" i="1" s="1"/>
  <c r="AK30" i="1" s="1"/>
  <c r="AJ29" i="1"/>
  <c r="AH29" i="1"/>
  <c r="AI29" i="1" s="1"/>
  <c r="AK29" i="1" s="1"/>
  <c r="AJ28" i="1"/>
  <c r="AH28" i="1"/>
  <c r="AI28" i="1" s="1"/>
  <c r="AK28" i="1" s="1"/>
  <c r="AJ27" i="1"/>
  <c r="AH27" i="1"/>
  <c r="AI27" i="1" s="1"/>
  <c r="AK27" i="1" s="1"/>
  <c r="AJ26" i="1"/>
  <c r="AH26" i="1"/>
  <c r="AI26" i="1" s="1"/>
  <c r="AK26" i="1" s="1"/>
  <c r="AJ25" i="1"/>
  <c r="AH25" i="1"/>
  <c r="AI25" i="1" s="1"/>
  <c r="AK25" i="1" s="1"/>
  <c r="AJ24" i="1"/>
  <c r="AH24" i="1"/>
  <c r="AI24" i="1" s="1"/>
  <c r="AK24" i="1" s="1"/>
  <c r="AJ23" i="1"/>
  <c r="AH23" i="1"/>
  <c r="AI23" i="1" s="1"/>
  <c r="AK23" i="1" s="1"/>
  <c r="AJ22" i="1"/>
  <c r="AH22" i="1"/>
  <c r="AI22" i="1" s="1"/>
  <c r="AK22" i="1" s="1"/>
  <c r="AJ21" i="1"/>
  <c r="AH21" i="1"/>
  <c r="AI21" i="1" s="1"/>
  <c r="AK21" i="1" s="1"/>
  <c r="AJ20" i="1"/>
  <c r="AH20" i="1"/>
  <c r="AI20" i="1" s="1"/>
  <c r="AK20" i="1" s="1"/>
  <c r="AJ19" i="1"/>
  <c r="AH19" i="1"/>
  <c r="AI19" i="1" s="1"/>
  <c r="AK19" i="1" s="1"/>
  <c r="AJ18" i="1"/>
  <c r="AH18" i="1"/>
  <c r="AI18" i="1" s="1"/>
  <c r="AK18" i="1" s="1"/>
  <c r="AJ17" i="1"/>
  <c r="AH17" i="1"/>
  <c r="AI17" i="1" s="1"/>
  <c r="AK17" i="1" s="1"/>
  <c r="AJ16" i="1"/>
  <c r="AH16" i="1"/>
  <c r="AI16" i="1" s="1"/>
  <c r="AK16" i="1" s="1"/>
  <c r="AJ15" i="1"/>
  <c r="AH15" i="1"/>
  <c r="AI15" i="1" s="1"/>
  <c r="AK15" i="1" s="1"/>
  <c r="AJ14" i="1"/>
  <c r="AH14" i="1"/>
  <c r="AI14" i="1" s="1"/>
  <c r="AK14" i="1" s="1"/>
  <c r="AJ13" i="1"/>
  <c r="AH13" i="1"/>
  <c r="AI13" i="1" s="1"/>
  <c r="AK13" i="1" s="1"/>
  <c r="AJ12" i="1"/>
  <c r="AH12" i="1"/>
  <c r="AI12" i="1" s="1"/>
  <c r="AK12" i="1" s="1"/>
  <c r="AJ11" i="1"/>
  <c r="AH11" i="1"/>
  <c r="AI11" i="1" s="1"/>
  <c r="AK11" i="1" s="1"/>
  <c r="AJ10" i="1"/>
  <c r="AH10" i="1"/>
  <c r="AI10" i="1" s="1"/>
  <c r="AK10" i="1" s="1"/>
  <c r="AJ9" i="1"/>
  <c r="AH9" i="1"/>
  <c r="AI9" i="1" s="1"/>
  <c r="AK9" i="1" s="1"/>
  <c r="AJ8" i="1"/>
  <c r="AH8" i="1"/>
  <c r="AI8" i="1" s="1"/>
  <c r="AK8" i="1" s="1"/>
  <c r="AJ7" i="1"/>
  <c r="AH7" i="1"/>
  <c r="AI7" i="1" s="1"/>
  <c r="AK7" i="1" s="1"/>
  <c r="AJ6" i="1"/>
  <c r="AH6" i="1"/>
  <c r="AI6" i="1" s="1"/>
  <c r="AK6" i="1" s="1"/>
  <c r="AJ5" i="1"/>
  <c r="AH5" i="1"/>
  <c r="AI5" i="1" s="1"/>
  <c r="AK5" i="1" s="1"/>
  <c r="AE31" i="1"/>
  <c r="AC31" i="1"/>
  <c r="AD31" i="1" s="1"/>
  <c r="AF31" i="1" s="1"/>
  <c r="AE30" i="1"/>
  <c r="AC30" i="1"/>
  <c r="AD30" i="1" s="1"/>
  <c r="AF30" i="1" s="1"/>
  <c r="AE29" i="1"/>
  <c r="AC29" i="1"/>
  <c r="AD29" i="1" s="1"/>
  <c r="AF29" i="1" s="1"/>
  <c r="AE28" i="1"/>
  <c r="AC28" i="1"/>
  <c r="AD28" i="1" s="1"/>
  <c r="AF28" i="1" s="1"/>
  <c r="AE27" i="1"/>
  <c r="AC27" i="1"/>
  <c r="AD27" i="1" s="1"/>
  <c r="AF27" i="1" s="1"/>
  <c r="AE26" i="1"/>
  <c r="AC26" i="1"/>
  <c r="AD26" i="1" s="1"/>
  <c r="AF26" i="1" s="1"/>
  <c r="AE25" i="1"/>
  <c r="AC25" i="1"/>
  <c r="AD25" i="1" s="1"/>
  <c r="AF25" i="1" s="1"/>
  <c r="AE24" i="1"/>
  <c r="AC24" i="1"/>
  <c r="AD24" i="1" s="1"/>
  <c r="AF24" i="1" s="1"/>
  <c r="AE23" i="1"/>
  <c r="AC23" i="1"/>
  <c r="AD23" i="1" s="1"/>
  <c r="AF23" i="1" s="1"/>
  <c r="AE22" i="1"/>
  <c r="AC22" i="1"/>
  <c r="AD22" i="1" s="1"/>
  <c r="AF22" i="1" s="1"/>
  <c r="AE21" i="1"/>
  <c r="AC21" i="1"/>
  <c r="AD21" i="1" s="1"/>
  <c r="AF21" i="1" s="1"/>
  <c r="AE20" i="1"/>
  <c r="AC20" i="1"/>
  <c r="AD20" i="1" s="1"/>
  <c r="AF20" i="1" s="1"/>
  <c r="AE19" i="1"/>
  <c r="AC19" i="1"/>
  <c r="AD19" i="1" s="1"/>
  <c r="AF19" i="1" s="1"/>
  <c r="AE18" i="1"/>
  <c r="AC18" i="1"/>
  <c r="AD18" i="1" s="1"/>
  <c r="AF18" i="1" s="1"/>
  <c r="AE17" i="1"/>
  <c r="AC17" i="1"/>
  <c r="AD17" i="1" s="1"/>
  <c r="AF17" i="1" s="1"/>
  <c r="AE16" i="1"/>
  <c r="AC16" i="1"/>
  <c r="AD16" i="1" s="1"/>
  <c r="AF16" i="1" s="1"/>
  <c r="AE15" i="1"/>
  <c r="AC15" i="1"/>
  <c r="AD15" i="1" s="1"/>
  <c r="AF15" i="1" s="1"/>
  <c r="AE14" i="1"/>
  <c r="AC14" i="1"/>
  <c r="AD14" i="1" s="1"/>
  <c r="AF14" i="1" s="1"/>
  <c r="AE13" i="1"/>
  <c r="AC13" i="1"/>
  <c r="AD13" i="1" s="1"/>
  <c r="AF13" i="1" s="1"/>
  <c r="AE12" i="1"/>
  <c r="AC12" i="1"/>
  <c r="AD12" i="1" s="1"/>
  <c r="AF12" i="1" s="1"/>
  <c r="AE11" i="1"/>
  <c r="AC11" i="1"/>
  <c r="AD11" i="1" s="1"/>
  <c r="AF11" i="1" s="1"/>
  <c r="AE10" i="1"/>
  <c r="AC10" i="1"/>
  <c r="AD10" i="1" s="1"/>
  <c r="AF10" i="1" s="1"/>
  <c r="AE9" i="1"/>
  <c r="AC9" i="1"/>
  <c r="AD9" i="1" s="1"/>
  <c r="AF9" i="1" s="1"/>
  <c r="AE8" i="1"/>
  <c r="AC8" i="1"/>
  <c r="AD8" i="1" s="1"/>
  <c r="AF8" i="1" s="1"/>
  <c r="AE7" i="1"/>
  <c r="AC7" i="1"/>
  <c r="AD7" i="1" s="1"/>
  <c r="AF7" i="1" s="1"/>
  <c r="AE6" i="1"/>
  <c r="AC6" i="1"/>
  <c r="AD6" i="1" s="1"/>
  <c r="AF6" i="1" s="1"/>
  <c r="AE5" i="1"/>
  <c r="AC5" i="1"/>
  <c r="AD5" i="1" s="1"/>
  <c r="AF5" i="1" s="1"/>
  <c r="Z31" i="1"/>
  <c r="X31" i="1"/>
  <c r="Y31" i="1" s="1"/>
  <c r="AA31" i="1" s="1"/>
  <c r="Z30" i="1"/>
  <c r="X30" i="1"/>
  <c r="Y30" i="1" s="1"/>
  <c r="AA30" i="1" s="1"/>
  <c r="Z29" i="1"/>
  <c r="X29" i="1"/>
  <c r="Y29" i="1" s="1"/>
  <c r="AA29" i="1" s="1"/>
  <c r="Z28" i="1"/>
  <c r="X28" i="1"/>
  <c r="Y28" i="1" s="1"/>
  <c r="AA28" i="1" s="1"/>
  <c r="Z27" i="1"/>
  <c r="X27" i="1"/>
  <c r="Y27" i="1" s="1"/>
  <c r="AA27" i="1" s="1"/>
  <c r="Z26" i="1"/>
  <c r="X26" i="1"/>
  <c r="Y26" i="1" s="1"/>
  <c r="AA26" i="1" s="1"/>
  <c r="Z25" i="1"/>
  <c r="X25" i="1"/>
  <c r="Y25" i="1" s="1"/>
  <c r="AA25" i="1" s="1"/>
  <c r="Z24" i="1"/>
  <c r="X24" i="1"/>
  <c r="Y24" i="1" s="1"/>
  <c r="AA24" i="1" s="1"/>
  <c r="Z23" i="1"/>
  <c r="X23" i="1"/>
  <c r="Y23" i="1" s="1"/>
  <c r="AA23" i="1" s="1"/>
  <c r="Z22" i="1"/>
  <c r="X22" i="1"/>
  <c r="Y22" i="1" s="1"/>
  <c r="AA22" i="1" s="1"/>
  <c r="Z21" i="1"/>
  <c r="X21" i="1"/>
  <c r="Y21" i="1" s="1"/>
  <c r="AA21" i="1" s="1"/>
  <c r="Z20" i="1"/>
  <c r="Y20" i="1"/>
  <c r="AA20" i="1" s="1"/>
  <c r="Z19" i="1"/>
  <c r="Y19" i="1"/>
  <c r="AA19" i="1" s="1"/>
  <c r="Z18" i="1"/>
  <c r="X18" i="1"/>
  <c r="Y18" i="1" s="1"/>
  <c r="AA18" i="1" s="1"/>
  <c r="Z17" i="1"/>
  <c r="X17" i="1"/>
  <c r="Y17" i="1" s="1"/>
  <c r="AA17" i="1" s="1"/>
  <c r="Z16" i="1"/>
  <c r="X16" i="1"/>
  <c r="Y16" i="1" s="1"/>
  <c r="AA16" i="1" s="1"/>
  <c r="Z15" i="1"/>
  <c r="X15" i="1"/>
  <c r="Y15" i="1" s="1"/>
  <c r="AA15" i="1" s="1"/>
  <c r="Z14" i="1"/>
  <c r="X14" i="1"/>
  <c r="Y14" i="1" s="1"/>
  <c r="AA14" i="1" s="1"/>
  <c r="Z13" i="1"/>
  <c r="X13" i="1"/>
  <c r="Y13" i="1" s="1"/>
  <c r="AA13" i="1" s="1"/>
  <c r="Z12" i="1"/>
  <c r="X12" i="1"/>
  <c r="Y12" i="1" s="1"/>
  <c r="AA12" i="1" s="1"/>
  <c r="Z11" i="1"/>
  <c r="X11" i="1"/>
  <c r="Y11" i="1" s="1"/>
  <c r="AA11" i="1" s="1"/>
  <c r="Z10" i="1"/>
  <c r="X10" i="1"/>
  <c r="Y10" i="1" s="1"/>
  <c r="AA10" i="1" s="1"/>
  <c r="Z9" i="1"/>
  <c r="X9" i="1"/>
  <c r="Y9" i="1" s="1"/>
  <c r="AA9" i="1" s="1"/>
  <c r="Z8" i="1"/>
  <c r="X8" i="1"/>
  <c r="Y8" i="1" s="1"/>
  <c r="AA8" i="1" s="1"/>
  <c r="Z7" i="1"/>
  <c r="X7" i="1"/>
  <c r="Y7" i="1" s="1"/>
  <c r="AA7" i="1" s="1"/>
  <c r="Z6" i="1"/>
  <c r="X6" i="1"/>
  <c r="Y6" i="1" s="1"/>
  <c r="AA6" i="1" s="1"/>
  <c r="Z5" i="1"/>
  <c r="X5" i="1"/>
  <c r="Y5" i="1" s="1"/>
  <c r="AA5" i="1" s="1"/>
  <c r="U31" i="1"/>
  <c r="S31" i="1"/>
  <c r="T31" i="1" s="1"/>
  <c r="V31" i="1" s="1"/>
  <c r="U30" i="1"/>
  <c r="S30" i="1"/>
  <c r="T30" i="1" s="1"/>
  <c r="V30" i="1" s="1"/>
  <c r="U29" i="1"/>
  <c r="S29" i="1"/>
  <c r="T29" i="1" s="1"/>
  <c r="V29" i="1" s="1"/>
  <c r="U28" i="1"/>
  <c r="S28" i="1"/>
  <c r="T28" i="1" s="1"/>
  <c r="V28" i="1" s="1"/>
  <c r="U27" i="1"/>
  <c r="S27" i="1"/>
  <c r="T27" i="1" s="1"/>
  <c r="V27" i="1" s="1"/>
  <c r="U26" i="1"/>
  <c r="S26" i="1"/>
  <c r="T26" i="1" s="1"/>
  <c r="V26" i="1" s="1"/>
  <c r="U25" i="1"/>
  <c r="S25" i="1"/>
  <c r="T25" i="1" s="1"/>
  <c r="V25" i="1" s="1"/>
  <c r="U24" i="1"/>
  <c r="S24" i="1"/>
  <c r="T24" i="1" s="1"/>
  <c r="V24" i="1" s="1"/>
  <c r="U23" i="1"/>
  <c r="S23" i="1"/>
  <c r="T23" i="1" s="1"/>
  <c r="V23" i="1" s="1"/>
  <c r="U22" i="1"/>
  <c r="S22" i="1"/>
  <c r="T22" i="1" s="1"/>
  <c r="V22" i="1" s="1"/>
  <c r="U21" i="1"/>
  <c r="S21" i="1"/>
  <c r="T21" i="1" s="1"/>
  <c r="V21" i="1" s="1"/>
  <c r="U20" i="1"/>
  <c r="S20" i="1"/>
  <c r="T20" i="1" s="1"/>
  <c r="V20" i="1" s="1"/>
  <c r="U19" i="1"/>
  <c r="S19" i="1"/>
  <c r="T19" i="1" s="1"/>
  <c r="V19" i="1" s="1"/>
  <c r="U18" i="1"/>
  <c r="S18" i="1"/>
  <c r="T18" i="1" s="1"/>
  <c r="V18" i="1" s="1"/>
  <c r="U17" i="1"/>
  <c r="S17" i="1"/>
  <c r="T17" i="1" s="1"/>
  <c r="V17" i="1" s="1"/>
  <c r="U16" i="1"/>
  <c r="S16" i="1"/>
  <c r="T16" i="1" s="1"/>
  <c r="V16" i="1" s="1"/>
  <c r="U15" i="1"/>
  <c r="S15" i="1"/>
  <c r="T15" i="1" s="1"/>
  <c r="V15" i="1" s="1"/>
  <c r="U14" i="1"/>
  <c r="S14" i="1"/>
  <c r="T14" i="1" s="1"/>
  <c r="V14" i="1" s="1"/>
  <c r="U13" i="1"/>
  <c r="S13" i="1"/>
  <c r="T13" i="1" s="1"/>
  <c r="V13" i="1" s="1"/>
  <c r="U12" i="1"/>
  <c r="S12" i="1"/>
  <c r="T12" i="1" s="1"/>
  <c r="V12" i="1" s="1"/>
  <c r="U11" i="1"/>
  <c r="S11" i="1"/>
  <c r="T11" i="1" s="1"/>
  <c r="V11" i="1" s="1"/>
  <c r="U10" i="1"/>
  <c r="S10" i="1"/>
  <c r="T10" i="1" s="1"/>
  <c r="V10" i="1" s="1"/>
  <c r="U9" i="1"/>
  <c r="S9" i="1"/>
  <c r="T9" i="1" s="1"/>
  <c r="V9" i="1" s="1"/>
  <c r="U8" i="1"/>
  <c r="S8" i="1"/>
  <c r="T8" i="1" s="1"/>
  <c r="V8" i="1" s="1"/>
  <c r="U7" i="1"/>
  <c r="S7" i="1"/>
  <c r="T7" i="1" s="1"/>
  <c r="V7" i="1" s="1"/>
  <c r="U6" i="1"/>
  <c r="S6" i="1"/>
  <c r="T6" i="1" s="1"/>
  <c r="V6" i="1" s="1"/>
  <c r="U5" i="1"/>
  <c r="S5" i="1"/>
  <c r="T5" i="1" s="1"/>
  <c r="V5" i="1" s="1"/>
  <c r="P31" i="1"/>
  <c r="N31" i="1"/>
  <c r="O31" i="1" s="1"/>
  <c r="Q31" i="1" s="1"/>
  <c r="P30" i="1"/>
  <c r="N30" i="1"/>
  <c r="O30" i="1" s="1"/>
  <c r="Q30" i="1" s="1"/>
  <c r="P29" i="1"/>
  <c r="N29" i="1"/>
  <c r="O29" i="1" s="1"/>
  <c r="Q29" i="1" s="1"/>
  <c r="P28" i="1"/>
  <c r="N28" i="1"/>
  <c r="O28" i="1" s="1"/>
  <c r="Q28" i="1" s="1"/>
  <c r="P27" i="1"/>
  <c r="N27" i="1"/>
  <c r="O27" i="1" s="1"/>
  <c r="Q27" i="1" s="1"/>
  <c r="P26" i="1"/>
  <c r="N26" i="1"/>
  <c r="O26" i="1" s="1"/>
  <c r="Q26" i="1" s="1"/>
  <c r="P25" i="1"/>
  <c r="N25" i="1"/>
  <c r="O25" i="1" s="1"/>
  <c r="Q25" i="1" s="1"/>
  <c r="P24" i="1"/>
  <c r="N24" i="1"/>
  <c r="O24" i="1" s="1"/>
  <c r="Q24" i="1" s="1"/>
  <c r="P23" i="1"/>
  <c r="N23" i="1"/>
  <c r="O23" i="1" s="1"/>
  <c r="Q23" i="1" s="1"/>
  <c r="P22" i="1"/>
  <c r="N22" i="1"/>
  <c r="O22" i="1" s="1"/>
  <c r="Q22" i="1" s="1"/>
  <c r="P21" i="1"/>
  <c r="N21" i="1"/>
  <c r="O21" i="1" s="1"/>
  <c r="Q21" i="1" s="1"/>
  <c r="P20" i="1"/>
  <c r="O20" i="1"/>
  <c r="Q20" i="1" s="1"/>
  <c r="P19" i="1"/>
  <c r="O19" i="1"/>
  <c r="Q19" i="1" s="1"/>
  <c r="P18" i="1"/>
  <c r="N18" i="1"/>
  <c r="O18" i="1" s="1"/>
  <c r="Q18" i="1" s="1"/>
  <c r="P17" i="1"/>
  <c r="N17" i="1"/>
  <c r="O17" i="1" s="1"/>
  <c r="Q17" i="1" s="1"/>
  <c r="P16" i="1"/>
  <c r="N16" i="1"/>
  <c r="O16" i="1" s="1"/>
  <c r="Q16" i="1" s="1"/>
  <c r="P15" i="1"/>
  <c r="N15" i="1"/>
  <c r="O15" i="1" s="1"/>
  <c r="Q15" i="1" s="1"/>
  <c r="P14" i="1"/>
  <c r="N14" i="1"/>
  <c r="O14" i="1" s="1"/>
  <c r="Q14" i="1" s="1"/>
  <c r="P13" i="1"/>
  <c r="N13" i="1"/>
  <c r="O13" i="1" s="1"/>
  <c r="Q13" i="1" s="1"/>
  <c r="P12" i="1"/>
  <c r="N12" i="1"/>
  <c r="O12" i="1" s="1"/>
  <c r="Q12" i="1" s="1"/>
  <c r="P11" i="1"/>
  <c r="N11" i="1"/>
  <c r="O11" i="1" s="1"/>
  <c r="Q11" i="1" s="1"/>
  <c r="P10" i="1"/>
  <c r="N10" i="1"/>
  <c r="O10" i="1" s="1"/>
  <c r="Q10" i="1" s="1"/>
  <c r="P9" i="1"/>
  <c r="N9" i="1"/>
  <c r="O9" i="1" s="1"/>
  <c r="Q9" i="1" s="1"/>
  <c r="P8" i="1"/>
  <c r="N8" i="1"/>
  <c r="O8" i="1" s="1"/>
  <c r="Q8" i="1" s="1"/>
  <c r="P7" i="1"/>
  <c r="N7" i="1"/>
  <c r="O7" i="1" s="1"/>
  <c r="Q7" i="1" s="1"/>
  <c r="P6" i="1"/>
  <c r="N6" i="1"/>
  <c r="O6" i="1" s="1"/>
  <c r="Q6" i="1" s="1"/>
  <c r="P5" i="1"/>
  <c r="N5" i="1"/>
  <c r="O5" i="1" s="1"/>
  <c r="Q5" i="1" s="1"/>
  <c r="AT31" i="1"/>
  <c r="AR31" i="1"/>
  <c r="AS31" i="1" s="1"/>
  <c r="AU31" i="1" s="1"/>
  <c r="K31" i="1"/>
  <c r="I31" i="1"/>
  <c r="J31" i="1" s="1"/>
  <c r="L31" i="1" s="1"/>
  <c r="AT30" i="1"/>
  <c r="AR30" i="1"/>
  <c r="AS30" i="1" s="1"/>
  <c r="AU30" i="1" s="1"/>
  <c r="K30" i="1"/>
  <c r="I30" i="1"/>
  <c r="J30" i="1" s="1"/>
  <c r="L30" i="1" s="1"/>
  <c r="AT29" i="1"/>
  <c r="AR29" i="1"/>
  <c r="AS29" i="1" s="1"/>
  <c r="AU29" i="1" s="1"/>
  <c r="K29" i="1"/>
  <c r="I29" i="1"/>
  <c r="J29" i="1" s="1"/>
  <c r="L29" i="1" s="1"/>
  <c r="AT28" i="1"/>
  <c r="AR28" i="1"/>
  <c r="AS28" i="1" s="1"/>
  <c r="AU28" i="1" s="1"/>
  <c r="K28" i="1"/>
  <c r="I28" i="1"/>
  <c r="J28" i="1" s="1"/>
  <c r="L28" i="1" s="1"/>
  <c r="AT27" i="1"/>
  <c r="AR27" i="1"/>
  <c r="AS27" i="1" s="1"/>
  <c r="AU27" i="1" s="1"/>
  <c r="K27" i="1"/>
  <c r="I27" i="1"/>
  <c r="J27" i="1" s="1"/>
  <c r="L27" i="1" s="1"/>
  <c r="AT26" i="1"/>
  <c r="AR26" i="1"/>
  <c r="AS26" i="1" s="1"/>
  <c r="AU26" i="1" s="1"/>
  <c r="K26" i="1"/>
  <c r="J26" i="1"/>
  <c r="L26" i="1" s="1"/>
  <c r="AT25" i="1"/>
  <c r="AR25" i="1"/>
  <c r="AS25" i="1" s="1"/>
  <c r="AU25" i="1" s="1"/>
  <c r="K25" i="1"/>
  <c r="J25" i="1"/>
  <c r="L25" i="1" s="1"/>
  <c r="AT24" i="1"/>
  <c r="AR24" i="1"/>
  <c r="AS24" i="1" s="1"/>
  <c r="AU24" i="1" s="1"/>
  <c r="K24" i="1"/>
  <c r="I24" i="1"/>
  <c r="J24" i="1" s="1"/>
  <c r="L24" i="1" s="1"/>
  <c r="AT23" i="1"/>
  <c r="AR23" i="1"/>
  <c r="AS23" i="1" s="1"/>
  <c r="AU23" i="1" s="1"/>
  <c r="K23" i="1"/>
  <c r="I23" i="1"/>
  <c r="J23" i="1" s="1"/>
  <c r="L23" i="1" s="1"/>
  <c r="AT22" i="1"/>
  <c r="AR22" i="1"/>
  <c r="AS22" i="1" s="1"/>
  <c r="AU22" i="1" s="1"/>
  <c r="K22" i="1"/>
  <c r="J22" i="1"/>
  <c r="L22" i="1" s="1"/>
  <c r="AT21" i="1"/>
  <c r="AR21" i="1"/>
  <c r="AS21" i="1" s="1"/>
  <c r="AU21" i="1" s="1"/>
  <c r="K21" i="1"/>
  <c r="J21" i="1"/>
  <c r="L21" i="1" s="1"/>
  <c r="AT20" i="1"/>
  <c r="AS20" i="1"/>
  <c r="AU20" i="1" s="1"/>
  <c r="K20" i="1"/>
  <c r="J20" i="1"/>
  <c r="L20" i="1" s="1"/>
  <c r="AT19" i="1"/>
  <c r="AS19" i="1"/>
  <c r="AU19" i="1" s="1"/>
  <c r="K19" i="1"/>
  <c r="J19" i="1"/>
  <c r="L19" i="1" s="1"/>
  <c r="AT18" i="1"/>
  <c r="AR18" i="1"/>
  <c r="AS18" i="1" s="1"/>
  <c r="AU18" i="1" s="1"/>
  <c r="K18" i="1"/>
  <c r="J18" i="1"/>
  <c r="L18" i="1" s="1"/>
  <c r="AT17" i="1"/>
  <c r="AR17" i="1"/>
  <c r="AS17" i="1" s="1"/>
  <c r="AU17" i="1" s="1"/>
  <c r="K17" i="1"/>
  <c r="I17" i="1"/>
  <c r="J17" i="1" s="1"/>
  <c r="L17" i="1" s="1"/>
  <c r="AT16" i="1"/>
  <c r="AR16" i="1"/>
  <c r="AS16" i="1" s="1"/>
  <c r="AU16" i="1" s="1"/>
  <c r="K16" i="1"/>
  <c r="J16" i="1"/>
  <c r="L16" i="1" s="1"/>
  <c r="AT15" i="1"/>
  <c r="AR15" i="1"/>
  <c r="AS15" i="1" s="1"/>
  <c r="AU15" i="1" s="1"/>
  <c r="K15" i="1"/>
  <c r="J15" i="1"/>
  <c r="L15" i="1" s="1"/>
  <c r="AT14" i="1"/>
  <c r="AR14" i="1"/>
  <c r="AS14" i="1" s="1"/>
  <c r="AU14" i="1" s="1"/>
  <c r="K14" i="1"/>
  <c r="J14" i="1"/>
  <c r="L14" i="1" s="1"/>
  <c r="AT13" i="1"/>
  <c r="AR13" i="1"/>
  <c r="AS13" i="1" s="1"/>
  <c r="AU13" i="1" s="1"/>
  <c r="K13" i="1"/>
  <c r="J13" i="1"/>
  <c r="L13" i="1" s="1"/>
  <c r="AT12" i="1"/>
  <c r="AR12" i="1"/>
  <c r="AS12" i="1" s="1"/>
  <c r="AU12" i="1" s="1"/>
  <c r="K12" i="1"/>
  <c r="J12" i="1"/>
  <c r="L12" i="1" s="1"/>
  <c r="AT11" i="1"/>
  <c r="AR11" i="1"/>
  <c r="AS11" i="1" s="1"/>
  <c r="AU11" i="1" s="1"/>
  <c r="K11" i="1"/>
  <c r="J11" i="1"/>
  <c r="L11" i="1" s="1"/>
  <c r="AT10" i="1"/>
  <c r="AR10" i="1"/>
  <c r="AS10" i="1" s="1"/>
  <c r="AU10" i="1" s="1"/>
  <c r="K10" i="1"/>
  <c r="J10" i="1"/>
  <c r="L10" i="1" s="1"/>
  <c r="AT9" i="1"/>
  <c r="AR9" i="1"/>
  <c r="AS9" i="1" s="1"/>
  <c r="AU9" i="1" s="1"/>
  <c r="K9" i="1"/>
  <c r="J9" i="1"/>
  <c r="L9" i="1" s="1"/>
  <c r="AT8" i="1"/>
  <c r="AR8" i="1"/>
  <c r="AS8" i="1" s="1"/>
  <c r="AU8" i="1" s="1"/>
  <c r="K8" i="1"/>
  <c r="J8" i="1"/>
  <c r="L8" i="1" s="1"/>
  <c r="AT7" i="1"/>
  <c r="AR7" i="1"/>
  <c r="AS7" i="1" s="1"/>
  <c r="AU7" i="1" s="1"/>
  <c r="K7" i="1"/>
  <c r="J7" i="1"/>
  <c r="L7" i="1" s="1"/>
  <c r="AT6" i="1"/>
  <c r="AR6" i="1"/>
  <c r="AS6" i="1" s="1"/>
  <c r="AU6" i="1" s="1"/>
  <c r="K6" i="1"/>
  <c r="I6" i="1"/>
  <c r="J6" i="1" s="1"/>
  <c r="L6" i="1" s="1"/>
  <c r="AT5" i="1"/>
  <c r="AR5" i="1"/>
  <c r="AS5" i="1" s="1"/>
  <c r="AU5" i="1" s="1"/>
  <c r="K5" i="1" l="1"/>
  <c r="J5" i="1"/>
  <c r="L5" i="1" s="1"/>
  <c r="I5" i="1"/>
</calcChain>
</file>

<file path=xl/sharedStrings.xml><?xml version="1.0" encoding="utf-8"?>
<sst xmlns="http://schemas.openxmlformats.org/spreadsheetml/2006/main" count="137" uniqueCount="78">
  <si>
    <t>Ապրանքի</t>
  </si>
  <si>
    <t xml:space="preserve">անվանումը </t>
  </si>
  <si>
    <t>չափման միավորը</t>
  </si>
  <si>
    <t>կգ</t>
  </si>
  <si>
    <t>լիտր</t>
  </si>
  <si>
    <t>հատ</t>
  </si>
  <si>
    <t>Գլյուկոզայի թեստ</t>
  </si>
  <si>
    <t>Գլյուկոմետրի ստրիպեր</t>
  </si>
  <si>
    <t>Միզանյութ</t>
  </si>
  <si>
    <t xml:space="preserve">Միզաթթու որոշման թեստ հավաքածու </t>
  </si>
  <si>
    <t>Կրեատինինի որոշման թեստ-հավաքածու</t>
  </si>
  <si>
    <t>Խոլեսթերին</t>
  </si>
  <si>
    <t>Եռգլիցերիդ</t>
  </si>
  <si>
    <t>Բիլիռուբին, ընդհանուր և ուղղակի բիլիռուբինի որոշման թեստ-հավաքածու</t>
  </si>
  <si>
    <t>ԱԼՏ</t>
  </si>
  <si>
    <t>ԱՍՏ</t>
  </si>
  <si>
    <t>C-ռեակտիվ սպիտակուցի որոշման թեստ-հավաքածու</t>
  </si>
  <si>
    <t>Ռեմատոիդ ֆակտոր- Լեքս</t>
  </si>
  <si>
    <t>Սիֆիլիսի թեստ հավաքածու</t>
  </si>
  <si>
    <t>Բոռոսիլիկատե Փորձանոթ</t>
  </si>
  <si>
    <t>Վակում թայմեր գելով փորձանոց 5մլ</t>
  </si>
  <si>
    <t>Վակումային փորձանոթի ասեղ 21G</t>
  </si>
  <si>
    <t>Ավտոմատ բաժնեվորիչի ծայրակալ 0-200</t>
  </si>
  <si>
    <t>Ավտոմատ բաժնեվորիչի ծայրակալ 0-1000</t>
  </si>
  <si>
    <t>Հեմոմետր Սալլի</t>
  </si>
  <si>
    <t xml:space="preserve">Գորիաևի հաշվիչի ծածկապակի </t>
  </si>
  <si>
    <t xml:space="preserve">Ավտոմատ բաժնեվորիչի 0-1000 միկրոլիտրի համար </t>
  </si>
  <si>
    <t>Սկարիֆիկատոր</t>
  </si>
  <si>
    <t>Սուլֆոսալիցիլաթթու</t>
  </si>
  <si>
    <t>Քազախաթթու 99,7%</t>
  </si>
  <si>
    <t>Իմերսիոն յուղ, 200մլ</t>
  </si>
  <si>
    <t>Մեզի ախտորոշման թեստ-ստրիպ</t>
  </si>
  <si>
    <t>Հեմոգլոբինի աշխատանքային լուծույթ</t>
  </si>
  <si>
    <t>33111240/505</t>
  </si>
  <si>
    <t>33111240/506</t>
  </si>
  <si>
    <t>33141144/501</t>
  </si>
  <si>
    <t>33141144/504</t>
  </si>
  <si>
    <t>33141211/505</t>
  </si>
  <si>
    <t>33141211/506</t>
  </si>
  <si>
    <t>33191310/501</t>
  </si>
  <si>
    <t>33191310/502</t>
  </si>
  <si>
    <t>33211110/501</t>
  </si>
  <si>
    <t>33211110/502</t>
  </si>
  <si>
    <t>33211120/503</t>
  </si>
  <si>
    <t>33211130/503</t>
  </si>
  <si>
    <t>33211140/501</t>
  </si>
  <si>
    <t>33211160/505</t>
  </si>
  <si>
    <t>33211170/503</t>
  </si>
  <si>
    <t>33211170/504</t>
  </si>
  <si>
    <t>33211180/501</t>
  </si>
  <si>
    <t>33211230/501</t>
  </si>
  <si>
    <t>33211240/502</t>
  </si>
  <si>
    <t>33211250/501</t>
  </si>
  <si>
    <t>33211340/501</t>
  </si>
  <si>
    <t>33211410/501</t>
  </si>
  <si>
    <t>33211420/501</t>
  </si>
  <si>
    <t>33691411/501</t>
  </si>
  <si>
    <t>33691421/501</t>
  </si>
  <si>
    <t>33691421/502</t>
  </si>
  <si>
    <t>33141211/502</t>
  </si>
  <si>
    <t>ընդհանուր առավելագույն քանակը</t>
  </si>
  <si>
    <t>Չ/հ</t>
  </si>
  <si>
    <t>CPV</t>
  </si>
  <si>
    <t>միավոր գինը</t>
  </si>
  <si>
    <t>Արժեք</t>
  </si>
  <si>
    <t>ԱԱՀ</t>
  </si>
  <si>
    <t>Գին</t>
  </si>
  <si>
    <t>Մեկ միավորի գին` առանց ԱԱՀ</t>
  </si>
  <si>
    <t>Մեկ միավորի գին` ներառյալ ԱԱՀ</t>
  </si>
  <si>
    <t>Լինարե ՍՊԸ</t>
  </si>
  <si>
    <t>Ֆարմեգուս ՍՊԸ</t>
  </si>
  <si>
    <t>Վիոլա ԱՊԸ</t>
  </si>
  <si>
    <t>Նանա Մեդ ՍՊԸ</t>
  </si>
  <si>
    <t>ԹԱԳՀԷՄ ՍՊԸ</t>
  </si>
  <si>
    <t>Իմմունոֆարմ ՍՊԸ</t>
  </si>
  <si>
    <t>Ռոմա ՍՊԸ</t>
  </si>
  <si>
    <t>Դելտա ՍՊԸ</t>
  </si>
  <si>
    <t>Առավելագույն գումար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</si>
</sst>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A_M_D_-;\-* #,##0.00\ _A_M_D_-;_-* &quot;-&quot;??\ _A_M_D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31"/>
  <sheetViews>
    <sheetView tabSelected="1" view="pageBreakPreview" zoomScaleNormal="100" zoomScaleSheetLayoutView="100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C5" sqref="C5:C31"/>
    </sheetView>
  </sheetViews>
  <sheetFormatPr defaultRowHeight="15" x14ac:dyDescent="0.25"/>
  <cols>
    <col min="1" max="1" width="4" bestFit="1" customWidth="1"/>
    <col min="2" max="2" width="16.7109375" customWidth="1"/>
    <col min="3" max="3" width="36.7109375" customWidth="1"/>
    <col min="4" max="4" width="10" customWidth="1"/>
    <col min="5" max="5" width="15.42578125" bestFit="1" customWidth="1"/>
    <col min="6" max="6" width="19.5703125" hidden="1" customWidth="1"/>
    <col min="7" max="7" width="15.42578125" customWidth="1"/>
    <col min="8" max="8" width="14.7109375" bestFit="1" customWidth="1"/>
    <col min="9" max="9" width="11.7109375" hidden="1" customWidth="1"/>
    <col min="10" max="10" width="14.7109375" bestFit="1" customWidth="1"/>
    <col min="11" max="12" width="13.85546875" hidden="1" customWidth="1"/>
    <col min="13" max="13" width="15.85546875" bestFit="1" customWidth="1"/>
    <col min="14" max="14" width="14.7109375" hidden="1" customWidth="1"/>
    <col min="15" max="15" width="16.140625" bestFit="1" customWidth="1"/>
    <col min="16" max="16" width="13.28515625" hidden="1" customWidth="1"/>
    <col min="17" max="17" width="13" hidden="1" customWidth="1"/>
    <col min="18" max="18" width="14.5703125" bestFit="1" customWidth="1"/>
    <col min="19" max="19" width="13.5703125" hidden="1" customWidth="1"/>
    <col min="20" max="20" width="14.7109375" bestFit="1" customWidth="1"/>
    <col min="21" max="22" width="12.42578125" hidden="1" customWidth="1"/>
    <col min="23" max="23" width="14.42578125" bestFit="1" customWidth="1"/>
    <col min="24" max="24" width="11.7109375" hidden="1" customWidth="1"/>
    <col min="25" max="25" width="14.42578125" bestFit="1" customWidth="1"/>
    <col min="26" max="27" width="12.42578125" hidden="1" customWidth="1"/>
    <col min="28" max="28" width="15.85546875" bestFit="1" customWidth="1"/>
    <col min="29" max="29" width="14.5703125" hidden="1" customWidth="1"/>
    <col min="30" max="30" width="16" bestFit="1" customWidth="1"/>
    <col min="31" max="32" width="13.28515625" hidden="1" customWidth="1"/>
    <col min="33" max="33" width="13.85546875" customWidth="1"/>
    <col min="34" max="34" width="13.42578125" hidden="1" customWidth="1"/>
    <col min="35" max="35" width="13.85546875" customWidth="1"/>
    <col min="36" max="37" width="12.42578125" hidden="1" customWidth="1"/>
    <col min="38" max="38" width="16.5703125" bestFit="1" customWidth="1"/>
    <col min="39" max="39" width="14.5703125" hidden="1" customWidth="1"/>
    <col min="40" max="40" width="16.42578125" bestFit="1" customWidth="1"/>
    <col min="41" max="42" width="13.5703125" hidden="1" customWidth="1"/>
    <col min="43" max="43" width="16" bestFit="1" customWidth="1"/>
    <col min="44" max="44" width="14.85546875" hidden="1" customWidth="1"/>
    <col min="45" max="45" width="16.140625" bestFit="1" customWidth="1"/>
    <col min="46" max="47" width="13.42578125" hidden="1" customWidth="1"/>
  </cols>
  <sheetData>
    <row r="2" spans="1:47" ht="15" customHeight="1" x14ac:dyDescent="0.25">
      <c r="A2" s="12" t="s">
        <v>0</v>
      </c>
      <c r="B2" s="13"/>
      <c r="C2" s="13"/>
      <c r="D2" s="13"/>
      <c r="E2" s="13"/>
      <c r="F2" s="13"/>
      <c r="G2" s="13"/>
    </row>
    <row r="3" spans="1:47" ht="16.5" customHeight="1" x14ac:dyDescent="0.25">
      <c r="A3" s="5" t="s">
        <v>61</v>
      </c>
      <c r="B3" s="5" t="s">
        <v>62</v>
      </c>
      <c r="C3" s="5" t="s">
        <v>1</v>
      </c>
      <c r="D3" s="5" t="s">
        <v>2</v>
      </c>
      <c r="E3" s="5" t="s">
        <v>63</v>
      </c>
      <c r="F3" s="5" t="s">
        <v>60</v>
      </c>
      <c r="G3" s="14" t="s">
        <v>77</v>
      </c>
      <c r="H3" s="6" t="s">
        <v>69</v>
      </c>
      <c r="I3" s="7"/>
      <c r="J3" s="7"/>
      <c r="K3" s="7"/>
      <c r="L3" s="8"/>
      <c r="M3" s="6" t="s">
        <v>70</v>
      </c>
      <c r="N3" s="7"/>
      <c r="O3" s="7"/>
      <c r="P3" s="7"/>
      <c r="Q3" s="8"/>
      <c r="R3" s="6" t="s">
        <v>71</v>
      </c>
      <c r="S3" s="7"/>
      <c r="T3" s="7"/>
      <c r="U3" s="7"/>
      <c r="V3" s="8"/>
      <c r="W3" s="6" t="s">
        <v>72</v>
      </c>
      <c r="X3" s="7"/>
      <c r="Y3" s="7"/>
      <c r="Z3" s="7"/>
      <c r="AA3" s="8"/>
      <c r="AB3" s="6" t="s">
        <v>73</v>
      </c>
      <c r="AC3" s="7"/>
      <c r="AD3" s="7"/>
      <c r="AE3" s="7"/>
      <c r="AF3" s="8"/>
      <c r="AG3" s="6" t="s">
        <v>74</v>
      </c>
      <c r="AH3" s="7"/>
      <c r="AI3" s="7"/>
      <c r="AJ3" s="7"/>
      <c r="AK3" s="8"/>
      <c r="AL3" s="6" t="s">
        <v>75</v>
      </c>
      <c r="AM3" s="7"/>
      <c r="AN3" s="7"/>
      <c r="AO3" s="7"/>
      <c r="AP3" s="8"/>
      <c r="AQ3" s="6" t="s">
        <v>76</v>
      </c>
      <c r="AR3" s="7"/>
      <c r="AS3" s="7"/>
      <c r="AT3" s="7"/>
      <c r="AU3" s="8"/>
    </row>
    <row r="4" spans="1:47" ht="66.75" customHeight="1" x14ac:dyDescent="0.25">
      <c r="A4" s="5"/>
      <c r="B4" s="5"/>
      <c r="C4" s="5"/>
      <c r="D4" s="5"/>
      <c r="E4" s="5"/>
      <c r="F4" s="5"/>
      <c r="G4" s="15"/>
      <c r="H4" s="3" t="s">
        <v>64</v>
      </c>
      <c r="I4" s="3" t="s">
        <v>65</v>
      </c>
      <c r="J4" s="3" t="s">
        <v>66</v>
      </c>
      <c r="K4" s="3" t="s">
        <v>67</v>
      </c>
      <c r="L4" s="3" t="s">
        <v>68</v>
      </c>
      <c r="M4" s="3" t="s">
        <v>64</v>
      </c>
      <c r="N4" s="3" t="s">
        <v>65</v>
      </c>
      <c r="O4" s="3" t="s">
        <v>66</v>
      </c>
      <c r="P4" s="3" t="s">
        <v>67</v>
      </c>
      <c r="Q4" s="3" t="s">
        <v>68</v>
      </c>
      <c r="R4" s="3" t="s">
        <v>64</v>
      </c>
      <c r="S4" s="3" t="s">
        <v>65</v>
      </c>
      <c r="T4" s="3" t="s">
        <v>66</v>
      </c>
      <c r="U4" s="3" t="s">
        <v>67</v>
      </c>
      <c r="V4" s="3" t="s">
        <v>68</v>
      </c>
      <c r="W4" s="3" t="s">
        <v>64</v>
      </c>
      <c r="X4" s="3" t="s">
        <v>65</v>
      </c>
      <c r="Y4" s="3" t="s">
        <v>66</v>
      </c>
      <c r="Z4" s="3" t="s">
        <v>67</v>
      </c>
      <c r="AA4" s="3" t="s">
        <v>68</v>
      </c>
      <c r="AB4" s="3" t="s">
        <v>64</v>
      </c>
      <c r="AC4" s="3" t="s">
        <v>65</v>
      </c>
      <c r="AD4" s="3" t="s">
        <v>66</v>
      </c>
      <c r="AE4" s="3" t="s">
        <v>67</v>
      </c>
      <c r="AF4" s="3" t="s">
        <v>68</v>
      </c>
      <c r="AG4" s="3" t="s">
        <v>64</v>
      </c>
      <c r="AH4" s="3" t="s">
        <v>65</v>
      </c>
      <c r="AI4" s="3" t="s">
        <v>66</v>
      </c>
      <c r="AJ4" s="3" t="s">
        <v>67</v>
      </c>
      <c r="AK4" s="3" t="s">
        <v>68</v>
      </c>
      <c r="AL4" s="3" t="s">
        <v>64</v>
      </c>
      <c r="AM4" s="3" t="s">
        <v>65</v>
      </c>
      <c r="AN4" s="3" t="s">
        <v>66</v>
      </c>
      <c r="AO4" s="3" t="s">
        <v>67</v>
      </c>
      <c r="AP4" s="3" t="s">
        <v>68</v>
      </c>
      <c r="AQ4" s="3" t="s">
        <v>64</v>
      </c>
      <c r="AR4" s="3" t="s">
        <v>65</v>
      </c>
      <c r="AS4" s="3" t="s">
        <v>66</v>
      </c>
      <c r="AT4" s="3" t="s">
        <v>67</v>
      </c>
      <c r="AU4" s="3" t="s">
        <v>68</v>
      </c>
    </row>
    <row r="5" spans="1:47" s="1" customFormat="1" x14ac:dyDescent="0.25">
      <c r="A5" s="2">
        <v>1</v>
      </c>
      <c r="B5" s="2" t="s">
        <v>43</v>
      </c>
      <c r="C5" s="16" t="s">
        <v>6</v>
      </c>
      <c r="D5" s="2" t="s">
        <v>5</v>
      </c>
      <c r="E5" s="4">
        <v>12</v>
      </c>
      <c r="F5" s="4">
        <v>2800</v>
      </c>
      <c r="G5" s="4">
        <f>+F5*E5</f>
        <v>33600</v>
      </c>
      <c r="H5" s="4"/>
      <c r="I5" s="4">
        <f>+H5*0.2</f>
        <v>0</v>
      </c>
      <c r="J5" s="4">
        <f>+I5+H5</f>
        <v>0</v>
      </c>
      <c r="K5" s="4">
        <f>+H5/$F5</f>
        <v>0</v>
      </c>
      <c r="L5" s="4">
        <f>+J5/$F5</f>
        <v>0</v>
      </c>
      <c r="M5" s="4"/>
      <c r="N5" s="4">
        <f>+M5*0.2</f>
        <v>0</v>
      </c>
      <c r="O5" s="4">
        <f>+N5+M5</f>
        <v>0</v>
      </c>
      <c r="P5" s="4">
        <f>+M5/$F5</f>
        <v>0</v>
      </c>
      <c r="Q5" s="4">
        <f>+O5/$F5</f>
        <v>0</v>
      </c>
      <c r="R5" s="4">
        <v>40600</v>
      </c>
      <c r="S5" s="4">
        <f>+R5*0.2</f>
        <v>8120</v>
      </c>
      <c r="T5" s="4">
        <f>+S5+R5</f>
        <v>48720</v>
      </c>
      <c r="U5" s="4">
        <f>+R5/$F5</f>
        <v>14.5</v>
      </c>
      <c r="V5" s="4">
        <f>+T5/$F5</f>
        <v>17.399999999999999</v>
      </c>
      <c r="W5" s="4"/>
      <c r="X5" s="4">
        <f>+W5*0.2</f>
        <v>0</v>
      </c>
      <c r="Y5" s="4">
        <f>+X5+W5</f>
        <v>0</v>
      </c>
      <c r="Z5" s="4">
        <f>+W5/$F5</f>
        <v>0</v>
      </c>
      <c r="AA5" s="4">
        <f>+Y5/$F5</f>
        <v>0</v>
      </c>
      <c r="AB5" s="4"/>
      <c r="AC5" s="4">
        <f>+AB5*0.2</f>
        <v>0</v>
      </c>
      <c r="AD5" s="4">
        <f>+AC5+AB5</f>
        <v>0</v>
      </c>
      <c r="AE5" s="4">
        <f>+AB5/$F5</f>
        <v>0</v>
      </c>
      <c r="AF5" s="4">
        <f>+AD5/$F5</f>
        <v>0</v>
      </c>
      <c r="AG5" s="4"/>
      <c r="AH5" s="4">
        <f>+AG5*0.2</f>
        <v>0</v>
      </c>
      <c r="AI5" s="4">
        <f>+AH5+AG5</f>
        <v>0</v>
      </c>
      <c r="AJ5" s="4">
        <f>+AG5/$F5</f>
        <v>0</v>
      </c>
      <c r="AK5" s="4">
        <f>+AI5/$F5</f>
        <v>0</v>
      </c>
      <c r="AL5" s="4"/>
      <c r="AM5" s="4">
        <f>+AL5*0.2</f>
        <v>0</v>
      </c>
      <c r="AN5" s="4">
        <f>+AM5+AL5</f>
        <v>0</v>
      </c>
      <c r="AO5" s="4">
        <f>+AL5/$F5</f>
        <v>0</v>
      </c>
      <c r="AP5" s="4">
        <f>+AN5/$F5</f>
        <v>0</v>
      </c>
      <c r="AQ5" s="9">
        <v>28000</v>
      </c>
      <c r="AR5" s="9">
        <f>+AQ5*0.2</f>
        <v>5600</v>
      </c>
      <c r="AS5" s="9">
        <f>+AR5+AQ5</f>
        <v>33600</v>
      </c>
      <c r="AT5" s="9">
        <f>+AQ5/$F5</f>
        <v>10</v>
      </c>
      <c r="AU5" s="9">
        <f>+AS5/$F5</f>
        <v>12</v>
      </c>
    </row>
    <row r="6" spans="1:47" s="1" customFormat="1" x14ac:dyDescent="0.25">
      <c r="A6" s="2">
        <v>2</v>
      </c>
      <c r="B6" s="2" t="s">
        <v>41</v>
      </c>
      <c r="C6" s="16" t="s">
        <v>7</v>
      </c>
      <c r="D6" s="2" t="s">
        <v>5</v>
      </c>
      <c r="E6" s="4">
        <v>96</v>
      </c>
      <c r="F6" s="4">
        <v>1200</v>
      </c>
      <c r="G6" s="4">
        <f t="shared" ref="G6:G31" si="0">+F6*E6</f>
        <v>115200</v>
      </c>
      <c r="H6" s="4"/>
      <c r="I6" s="4">
        <f t="shared" ref="I6:I31" si="1">+H6*0.2</f>
        <v>0</v>
      </c>
      <c r="J6" s="4">
        <f t="shared" ref="J6:J31" si="2">+I6+H6</f>
        <v>0</v>
      </c>
      <c r="K6" s="4">
        <f t="shared" ref="K6:K31" si="3">+H6/$F6</f>
        <v>0</v>
      </c>
      <c r="L6" s="4">
        <f t="shared" ref="L6:L31" si="4">+J6/$F6</f>
        <v>0</v>
      </c>
      <c r="M6" s="4"/>
      <c r="N6" s="4">
        <f t="shared" ref="N6:N31" si="5">+M6*0.2</f>
        <v>0</v>
      </c>
      <c r="O6" s="4">
        <f t="shared" ref="O6:O31" si="6">+N6+M6</f>
        <v>0</v>
      </c>
      <c r="P6" s="4">
        <f t="shared" ref="P6:P31" si="7">+M6/$F6</f>
        <v>0</v>
      </c>
      <c r="Q6" s="4">
        <f t="shared" ref="Q6:Q31" si="8">+O6/$F6</f>
        <v>0</v>
      </c>
      <c r="R6" s="4"/>
      <c r="S6" s="4">
        <f t="shared" ref="S6:S31" si="9">+R6*0.2</f>
        <v>0</v>
      </c>
      <c r="T6" s="4">
        <f t="shared" ref="T6:T31" si="10">+S6+R6</f>
        <v>0</v>
      </c>
      <c r="U6" s="4">
        <f t="shared" ref="U6:U31" si="11">+R6/$F6</f>
        <v>0</v>
      </c>
      <c r="V6" s="4">
        <f t="shared" ref="V6:V31" si="12">+T6/$F6</f>
        <v>0</v>
      </c>
      <c r="W6" s="4"/>
      <c r="X6" s="4">
        <f t="shared" ref="X6:X31" si="13">+W6*0.2</f>
        <v>0</v>
      </c>
      <c r="Y6" s="4">
        <f t="shared" ref="Y6:Y31" si="14">+X6+W6</f>
        <v>0</v>
      </c>
      <c r="Z6" s="4">
        <f t="shared" ref="Z6:Z31" si="15">+W6/$F6</f>
        <v>0</v>
      </c>
      <c r="AA6" s="4">
        <f t="shared" ref="AA6:AA31" si="16">+Y6/$F6</f>
        <v>0</v>
      </c>
      <c r="AB6" s="4"/>
      <c r="AC6" s="4">
        <f t="shared" ref="AC6:AC31" si="17">+AB6*0.2</f>
        <v>0</v>
      </c>
      <c r="AD6" s="4">
        <f t="shared" ref="AD6:AD31" si="18">+AC6+AB6</f>
        <v>0</v>
      </c>
      <c r="AE6" s="4">
        <f t="shared" ref="AE6:AE31" si="19">+AB6/$F6</f>
        <v>0</v>
      </c>
      <c r="AF6" s="4">
        <f t="shared" ref="AF6:AF31" si="20">+AD6/$F6</f>
        <v>0</v>
      </c>
      <c r="AG6" s="4"/>
      <c r="AH6" s="4">
        <f t="shared" ref="AH6:AH31" si="21">+AG6*0.2</f>
        <v>0</v>
      </c>
      <c r="AI6" s="4">
        <f t="shared" ref="AI6:AI31" si="22">+AH6+AG6</f>
        <v>0</v>
      </c>
      <c r="AJ6" s="4">
        <f t="shared" ref="AJ6:AJ31" si="23">+AG6/$F6</f>
        <v>0</v>
      </c>
      <c r="AK6" s="4">
        <f t="shared" ref="AK6:AK31" si="24">+AI6/$F6</f>
        <v>0</v>
      </c>
      <c r="AL6" s="4"/>
      <c r="AM6" s="4">
        <f t="shared" ref="AM6:AM31" si="25">+AL6*0.2</f>
        <v>0</v>
      </c>
      <c r="AN6" s="4">
        <f t="shared" ref="AN6:AN31" si="26">+AM6+AL6</f>
        <v>0</v>
      </c>
      <c r="AO6" s="4">
        <f t="shared" ref="AO6:AO31" si="27">+AL6/$F6</f>
        <v>0</v>
      </c>
      <c r="AP6" s="4">
        <f t="shared" ref="AP6:AP31" si="28">+AN6/$F6</f>
        <v>0</v>
      </c>
      <c r="AQ6" s="9">
        <v>120000</v>
      </c>
      <c r="AR6" s="9">
        <f t="shared" ref="AR6:AR31" si="29">+AQ6*0.2</f>
        <v>24000</v>
      </c>
      <c r="AS6" s="9">
        <f t="shared" ref="AS6:AS31" si="30">+AR6+AQ6</f>
        <v>144000</v>
      </c>
      <c r="AT6" s="9">
        <f t="shared" ref="AT6:AT31" si="31">+AQ6/$F6</f>
        <v>100</v>
      </c>
      <c r="AU6" s="9">
        <f t="shared" ref="AU6:AU31" si="32">+AS6/$F6</f>
        <v>120</v>
      </c>
    </row>
    <row r="7" spans="1:47" s="1" customFormat="1" x14ac:dyDescent="0.25">
      <c r="A7" s="2">
        <v>3</v>
      </c>
      <c r="B7" s="2" t="s">
        <v>47</v>
      </c>
      <c r="C7" s="16" t="s">
        <v>8</v>
      </c>
      <c r="D7" s="2" t="s">
        <v>5</v>
      </c>
      <c r="E7" s="4">
        <v>23.5</v>
      </c>
      <c r="F7" s="4">
        <v>2000</v>
      </c>
      <c r="G7" s="4">
        <f t="shared" si="0"/>
        <v>47000</v>
      </c>
      <c r="H7" s="4">
        <v>68000</v>
      </c>
      <c r="I7" s="4">
        <v>0</v>
      </c>
      <c r="J7" s="4">
        <f t="shared" si="2"/>
        <v>68000</v>
      </c>
      <c r="K7" s="4">
        <f t="shared" si="3"/>
        <v>34</v>
      </c>
      <c r="L7" s="4">
        <f t="shared" si="4"/>
        <v>34</v>
      </c>
      <c r="M7" s="4"/>
      <c r="N7" s="4">
        <f t="shared" si="5"/>
        <v>0</v>
      </c>
      <c r="O7" s="4">
        <f t="shared" si="6"/>
        <v>0</v>
      </c>
      <c r="P7" s="4">
        <f t="shared" si="7"/>
        <v>0</v>
      </c>
      <c r="Q7" s="4">
        <f t="shared" si="8"/>
        <v>0</v>
      </c>
      <c r="R7" s="9">
        <v>54000</v>
      </c>
      <c r="S7" s="9">
        <f t="shared" si="9"/>
        <v>10800</v>
      </c>
      <c r="T7" s="9">
        <f t="shared" si="10"/>
        <v>64800</v>
      </c>
      <c r="U7" s="9">
        <f t="shared" si="11"/>
        <v>27</v>
      </c>
      <c r="V7" s="9">
        <f t="shared" si="12"/>
        <v>32.4</v>
      </c>
      <c r="W7" s="4"/>
      <c r="X7" s="4">
        <f t="shared" si="13"/>
        <v>0</v>
      </c>
      <c r="Y7" s="4">
        <f t="shared" si="14"/>
        <v>0</v>
      </c>
      <c r="Z7" s="4">
        <f t="shared" si="15"/>
        <v>0</v>
      </c>
      <c r="AA7" s="4">
        <f t="shared" si="16"/>
        <v>0</v>
      </c>
      <c r="AB7" s="4"/>
      <c r="AC7" s="4">
        <f t="shared" si="17"/>
        <v>0</v>
      </c>
      <c r="AD7" s="4">
        <f t="shared" si="18"/>
        <v>0</v>
      </c>
      <c r="AE7" s="4">
        <f t="shared" si="19"/>
        <v>0</v>
      </c>
      <c r="AF7" s="4">
        <f t="shared" si="20"/>
        <v>0</v>
      </c>
      <c r="AG7" s="4"/>
      <c r="AH7" s="4">
        <f t="shared" si="21"/>
        <v>0</v>
      </c>
      <c r="AI7" s="4">
        <f t="shared" si="22"/>
        <v>0</v>
      </c>
      <c r="AJ7" s="4">
        <f t="shared" si="23"/>
        <v>0</v>
      </c>
      <c r="AK7" s="4">
        <f t="shared" si="24"/>
        <v>0</v>
      </c>
      <c r="AL7" s="4"/>
      <c r="AM7" s="4">
        <f t="shared" si="25"/>
        <v>0</v>
      </c>
      <c r="AN7" s="4">
        <f t="shared" si="26"/>
        <v>0</v>
      </c>
      <c r="AO7" s="4">
        <f t="shared" si="27"/>
        <v>0</v>
      </c>
      <c r="AP7" s="4">
        <f t="shared" si="28"/>
        <v>0</v>
      </c>
      <c r="AQ7" s="4">
        <v>60000</v>
      </c>
      <c r="AR7" s="4">
        <f t="shared" si="29"/>
        <v>12000</v>
      </c>
      <c r="AS7" s="4">
        <f t="shared" si="30"/>
        <v>72000</v>
      </c>
      <c r="AT7" s="4">
        <f t="shared" si="31"/>
        <v>30</v>
      </c>
      <c r="AU7" s="4">
        <f t="shared" si="32"/>
        <v>36</v>
      </c>
    </row>
    <row r="8" spans="1:47" s="1" customFormat="1" x14ac:dyDescent="0.25">
      <c r="A8" s="2">
        <v>4</v>
      </c>
      <c r="B8" s="2" t="s">
        <v>48</v>
      </c>
      <c r="C8" s="16" t="s">
        <v>9</v>
      </c>
      <c r="D8" s="2" t="s">
        <v>5</v>
      </c>
      <c r="E8" s="4">
        <v>36</v>
      </c>
      <c r="F8" s="4">
        <v>3000</v>
      </c>
      <c r="G8" s="4">
        <f t="shared" si="0"/>
        <v>108000</v>
      </c>
      <c r="H8" s="4">
        <v>117500</v>
      </c>
      <c r="I8" s="4">
        <v>0</v>
      </c>
      <c r="J8" s="4">
        <f t="shared" si="2"/>
        <v>117500</v>
      </c>
      <c r="K8" s="4">
        <f t="shared" si="3"/>
        <v>39.166666666666664</v>
      </c>
      <c r="L8" s="4">
        <f t="shared" si="4"/>
        <v>39.166666666666664</v>
      </c>
      <c r="M8" s="4"/>
      <c r="N8" s="4">
        <f t="shared" si="5"/>
        <v>0</v>
      </c>
      <c r="O8" s="4">
        <f t="shared" si="6"/>
        <v>0</v>
      </c>
      <c r="P8" s="4">
        <f t="shared" si="7"/>
        <v>0</v>
      </c>
      <c r="Q8" s="4">
        <f t="shared" si="8"/>
        <v>0</v>
      </c>
      <c r="R8" s="9">
        <v>100000</v>
      </c>
      <c r="S8" s="9">
        <f t="shared" si="9"/>
        <v>20000</v>
      </c>
      <c r="T8" s="9">
        <f t="shared" si="10"/>
        <v>120000</v>
      </c>
      <c r="U8" s="9">
        <f t="shared" si="11"/>
        <v>33.333333333333336</v>
      </c>
      <c r="V8" s="9">
        <f t="shared" si="12"/>
        <v>40</v>
      </c>
      <c r="W8" s="4"/>
      <c r="X8" s="4">
        <f t="shared" si="13"/>
        <v>0</v>
      </c>
      <c r="Y8" s="4">
        <f t="shared" si="14"/>
        <v>0</v>
      </c>
      <c r="Z8" s="4">
        <f t="shared" si="15"/>
        <v>0</v>
      </c>
      <c r="AA8" s="4">
        <f t="shared" si="16"/>
        <v>0</v>
      </c>
      <c r="AB8" s="4"/>
      <c r="AC8" s="4">
        <f t="shared" si="17"/>
        <v>0</v>
      </c>
      <c r="AD8" s="4">
        <f t="shared" si="18"/>
        <v>0</v>
      </c>
      <c r="AE8" s="4">
        <f t="shared" si="19"/>
        <v>0</v>
      </c>
      <c r="AF8" s="4">
        <f t="shared" si="20"/>
        <v>0</v>
      </c>
      <c r="AG8" s="4"/>
      <c r="AH8" s="4">
        <f t="shared" si="21"/>
        <v>0</v>
      </c>
      <c r="AI8" s="4">
        <f t="shared" si="22"/>
        <v>0</v>
      </c>
      <c r="AJ8" s="4">
        <f t="shared" si="23"/>
        <v>0</v>
      </c>
      <c r="AK8" s="4">
        <f t="shared" si="24"/>
        <v>0</v>
      </c>
      <c r="AL8" s="4"/>
      <c r="AM8" s="4">
        <f t="shared" si="25"/>
        <v>0</v>
      </c>
      <c r="AN8" s="4">
        <f t="shared" si="26"/>
        <v>0</v>
      </c>
      <c r="AO8" s="4">
        <f t="shared" si="27"/>
        <v>0</v>
      </c>
      <c r="AP8" s="4">
        <f t="shared" si="28"/>
        <v>0</v>
      </c>
      <c r="AQ8" s="4">
        <v>105000</v>
      </c>
      <c r="AR8" s="4">
        <f t="shared" si="29"/>
        <v>21000</v>
      </c>
      <c r="AS8" s="4">
        <f t="shared" si="30"/>
        <v>126000</v>
      </c>
      <c r="AT8" s="4">
        <f t="shared" si="31"/>
        <v>35</v>
      </c>
      <c r="AU8" s="4">
        <f t="shared" si="32"/>
        <v>42</v>
      </c>
    </row>
    <row r="9" spans="1:47" s="1" customFormat="1" ht="27" x14ac:dyDescent="0.25">
      <c r="A9" s="2">
        <v>5</v>
      </c>
      <c r="B9" s="2" t="s">
        <v>46</v>
      </c>
      <c r="C9" s="16" t="s">
        <v>10</v>
      </c>
      <c r="D9" s="2" t="s">
        <v>5</v>
      </c>
      <c r="E9" s="4">
        <v>30</v>
      </c>
      <c r="F9" s="4">
        <v>2000</v>
      </c>
      <c r="G9" s="4">
        <f t="shared" si="0"/>
        <v>60000</v>
      </c>
      <c r="H9" s="9">
        <v>25000</v>
      </c>
      <c r="I9" s="9">
        <v>0</v>
      </c>
      <c r="J9" s="9">
        <f t="shared" si="2"/>
        <v>25000</v>
      </c>
      <c r="K9" s="9">
        <f t="shared" si="3"/>
        <v>12.5</v>
      </c>
      <c r="L9" s="9">
        <f t="shared" si="4"/>
        <v>12.5</v>
      </c>
      <c r="M9" s="4"/>
      <c r="N9" s="4">
        <f t="shared" si="5"/>
        <v>0</v>
      </c>
      <c r="O9" s="4">
        <f t="shared" si="6"/>
        <v>0</v>
      </c>
      <c r="P9" s="4">
        <f t="shared" si="7"/>
        <v>0</v>
      </c>
      <c r="Q9" s="4">
        <f t="shared" si="8"/>
        <v>0</v>
      </c>
      <c r="R9" s="4">
        <v>44000</v>
      </c>
      <c r="S9" s="4">
        <f t="shared" si="9"/>
        <v>8800</v>
      </c>
      <c r="T9" s="4">
        <f t="shared" si="10"/>
        <v>52800</v>
      </c>
      <c r="U9" s="4">
        <f t="shared" si="11"/>
        <v>22</v>
      </c>
      <c r="V9" s="4">
        <f t="shared" si="12"/>
        <v>26.4</v>
      </c>
      <c r="W9" s="4"/>
      <c r="X9" s="4">
        <f t="shared" si="13"/>
        <v>0</v>
      </c>
      <c r="Y9" s="4">
        <f t="shared" si="14"/>
        <v>0</v>
      </c>
      <c r="Z9" s="4">
        <f t="shared" si="15"/>
        <v>0</v>
      </c>
      <c r="AA9" s="4">
        <f t="shared" si="16"/>
        <v>0</v>
      </c>
      <c r="AB9" s="4"/>
      <c r="AC9" s="4">
        <f t="shared" si="17"/>
        <v>0</v>
      </c>
      <c r="AD9" s="4">
        <f t="shared" si="18"/>
        <v>0</v>
      </c>
      <c r="AE9" s="4">
        <f t="shared" si="19"/>
        <v>0</v>
      </c>
      <c r="AF9" s="4">
        <f t="shared" si="20"/>
        <v>0</v>
      </c>
      <c r="AG9" s="4"/>
      <c r="AH9" s="4">
        <f t="shared" si="21"/>
        <v>0</v>
      </c>
      <c r="AI9" s="4">
        <f t="shared" si="22"/>
        <v>0</v>
      </c>
      <c r="AJ9" s="4">
        <f t="shared" si="23"/>
        <v>0</v>
      </c>
      <c r="AK9" s="4">
        <f t="shared" si="24"/>
        <v>0</v>
      </c>
      <c r="AL9" s="4"/>
      <c r="AM9" s="4">
        <f t="shared" si="25"/>
        <v>0</v>
      </c>
      <c r="AN9" s="4">
        <f t="shared" si="26"/>
        <v>0</v>
      </c>
      <c r="AO9" s="4">
        <f t="shared" si="27"/>
        <v>0</v>
      </c>
      <c r="AP9" s="4">
        <f t="shared" si="28"/>
        <v>0</v>
      </c>
      <c r="AQ9" s="4">
        <v>50000</v>
      </c>
      <c r="AR9" s="4">
        <f t="shared" si="29"/>
        <v>10000</v>
      </c>
      <c r="AS9" s="4">
        <f t="shared" si="30"/>
        <v>60000</v>
      </c>
      <c r="AT9" s="4">
        <f t="shared" si="31"/>
        <v>25</v>
      </c>
      <c r="AU9" s="4">
        <f t="shared" si="32"/>
        <v>30</v>
      </c>
    </row>
    <row r="10" spans="1:47" s="1" customFormat="1" x14ac:dyDescent="0.25">
      <c r="A10" s="2">
        <v>6</v>
      </c>
      <c r="B10" s="2" t="s">
        <v>44</v>
      </c>
      <c r="C10" s="16" t="s">
        <v>11</v>
      </c>
      <c r="D10" s="2" t="s">
        <v>5</v>
      </c>
      <c r="E10" s="4">
        <v>20</v>
      </c>
      <c r="F10" s="4">
        <v>2800</v>
      </c>
      <c r="G10" s="4">
        <f t="shared" si="0"/>
        <v>56000</v>
      </c>
      <c r="H10" s="9">
        <v>60200</v>
      </c>
      <c r="I10" s="9">
        <v>0</v>
      </c>
      <c r="J10" s="9">
        <f t="shared" si="2"/>
        <v>60200</v>
      </c>
      <c r="K10" s="9">
        <f t="shared" si="3"/>
        <v>21.5</v>
      </c>
      <c r="L10" s="9">
        <f t="shared" si="4"/>
        <v>21.5</v>
      </c>
      <c r="M10" s="4"/>
      <c r="N10" s="4">
        <f t="shared" si="5"/>
        <v>0</v>
      </c>
      <c r="O10" s="4">
        <f t="shared" si="6"/>
        <v>0</v>
      </c>
      <c r="P10" s="4">
        <f t="shared" si="7"/>
        <v>0</v>
      </c>
      <c r="Q10" s="4">
        <f t="shared" si="8"/>
        <v>0</v>
      </c>
      <c r="R10" s="4">
        <v>79800</v>
      </c>
      <c r="S10" s="4">
        <f t="shared" si="9"/>
        <v>15960</v>
      </c>
      <c r="T10" s="4">
        <f t="shared" si="10"/>
        <v>95760</v>
      </c>
      <c r="U10" s="4">
        <f t="shared" si="11"/>
        <v>28.5</v>
      </c>
      <c r="V10" s="4">
        <f t="shared" si="12"/>
        <v>34.200000000000003</v>
      </c>
      <c r="W10" s="4"/>
      <c r="X10" s="4">
        <f t="shared" si="13"/>
        <v>0</v>
      </c>
      <c r="Y10" s="4">
        <f t="shared" si="14"/>
        <v>0</v>
      </c>
      <c r="Z10" s="4">
        <f t="shared" si="15"/>
        <v>0</v>
      </c>
      <c r="AA10" s="4">
        <f t="shared" si="16"/>
        <v>0</v>
      </c>
      <c r="AB10" s="4"/>
      <c r="AC10" s="4">
        <f t="shared" si="17"/>
        <v>0</v>
      </c>
      <c r="AD10" s="4">
        <f t="shared" si="18"/>
        <v>0</v>
      </c>
      <c r="AE10" s="4">
        <f t="shared" si="19"/>
        <v>0</v>
      </c>
      <c r="AF10" s="4">
        <f t="shared" si="20"/>
        <v>0</v>
      </c>
      <c r="AG10" s="4"/>
      <c r="AH10" s="4">
        <f t="shared" si="21"/>
        <v>0</v>
      </c>
      <c r="AI10" s="4">
        <f t="shared" si="22"/>
        <v>0</v>
      </c>
      <c r="AJ10" s="4">
        <f t="shared" si="23"/>
        <v>0</v>
      </c>
      <c r="AK10" s="4">
        <f t="shared" si="24"/>
        <v>0</v>
      </c>
      <c r="AL10" s="4"/>
      <c r="AM10" s="4">
        <f t="shared" si="25"/>
        <v>0</v>
      </c>
      <c r="AN10" s="4">
        <f t="shared" si="26"/>
        <v>0</v>
      </c>
      <c r="AO10" s="4">
        <f t="shared" si="27"/>
        <v>0</v>
      </c>
      <c r="AP10" s="4">
        <f t="shared" si="28"/>
        <v>0</v>
      </c>
      <c r="AQ10" s="4">
        <v>70000</v>
      </c>
      <c r="AR10" s="4">
        <f t="shared" si="29"/>
        <v>14000</v>
      </c>
      <c r="AS10" s="4">
        <f t="shared" si="30"/>
        <v>84000</v>
      </c>
      <c r="AT10" s="4">
        <f t="shared" si="31"/>
        <v>25</v>
      </c>
      <c r="AU10" s="4">
        <f t="shared" si="32"/>
        <v>30</v>
      </c>
    </row>
    <row r="11" spans="1:47" s="1" customFormat="1" x14ac:dyDescent="0.25">
      <c r="A11" s="2">
        <v>7</v>
      </c>
      <c r="B11" s="2" t="s">
        <v>49</v>
      </c>
      <c r="C11" s="16" t="s">
        <v>12</v>
      </c>
      <c r="D11" s="2" t="s">
        <v>5</v>
      </c>
      <c r="E11" s="4">
        <v>120</v>
      </c>
      <c r="F11" s="4">
        <v>2000</v>
      </c>
      <c r="G11" s="4">
        <f t="shared" si="0"/>
        <v>240000</v>
      </c>
      <c r="H11" s="9">
        <v>90000</v>
      </c>
      <c r="I11" s="9">
        <v>0</v>
      </c>
      <c r="J11" s="9">
        <f t="shared" si="2"/>
        <v>90000</v>
      </c>
      <c r="K11" s="9">
        <f t="shared" si="3"/>
        <v>45</v>
      </c>
      <c r="L11" s="9">
        <f t="shared" si="4"/>
        <v>45</v>
      </c>
      <c r="M11" s="4"/>
      <c r="N11" s="4">
        <f t="shared" si="5"/>
        <v>0</v>
      </c>
      <c r="O11" s="4">
        <f t="shared" si="6"/>
        <v>0</v>
      </c>
      <c r="P11" s="4">
        <f t="shared" si="7"/>
        <v>0</v>
      </c>
      <c r="Q11" s="4">
        <f t="shared" si="8"/>
        <v>0</v>
      </c>
      <c r="R11" s="4">
        <v>152000</v>
      </c>
      <c r="S11" s="4">
        <f t="shared" si="9"/>
        <v>30400</v>
      </c>
      <c r="T11" s="4">
        <f t="shared" si="10"/>
        <v>182400</v>
      </c>
      <c r="U11" s="4">
        <f t="shared" si="11"/>
        <v>76</v>
      </c>
      <c r="V11" s="4">
        <f t="shared" si="12"/>
        <v>91.2</v>
      </c>
      <c r="W11" s="4"/>
      <c r="X11" s="4">
        <f t="shared" si="13"/>
        <v>0</v>
      </c>
      <c r="Y11" s="4">
        <f t="shared" si="14"/>
        <v>0</v>
      </c>
      <c r="Z11" s="4">
        <f t="shared" si="15"/>
        <v>0</v>
      </c>
      <c r="AA11" s="4">
        <f t="shared" si="16"/>
        <v>0</v>
      </c>
      <c r="AB11" s="4"/>
      <c r="AC11" s="4">
        <f t="shared" si="17"/>
        <v>0</v>
      </c>
      <c r="AD11" s="4">
        <f t="shared" si="18"/>
        <v>0</v>
      </c>
      <c r="AE11" s="4">
        <f t="shared" si="19"/>
        <v>0</v>
      </c>
      <c r="AF11" s="4">
        <f t="shared" si="20"/>
        <v>0</v>
      </c>
      <c r="AG11" s="4"/>
      <c r="AH11" s="4">
        <f t="shared" si="21"/>
        <v>0</v>
      </c>
      <c r="AI11" s="4">
        <f t="shared" si="22"/>
        <v>0</v>
      </c>
      <c r="AJ11" s="4">
        <f t="shared" si="23"/>
        <v>0</v>
      </c>
      <c r="AK11" s="4">
        <f t="shared" si="24"/>
        <v>0</v>
      </c>
      <c r="AL11" s="4"/>
      <c r="AM11" s="4">
        <f t="shared" si="25"/>
        <v>0</v>
      </c>
      <c r="AN11" s="4">
        <f t="shared" si="26"/>
        <v>0</v>
      </c>
      <c r="AO11" s="4">
        <f t="shared" si="27"/>
        <v>0</v>
      </c>
      <c r="AP11" s="4">
        <f t="shared" si="28"/>
        <v>0</v>
      </c>
      <c r="AQ11" s="4">
        <v>200000</v>
      </c>
      <c r="AR11" s="4">
        <f t="shared" si="29"/>
        <v>40000</v>
      </c>
      <c r="AS11" s="4">
        <f t="shared" si="30"/>
        <v>240000</v>
      </c>
      <c r="AT11" s="4">
        <f t="shared" si="31"/>
        <v>100</v>
      </c>
      <c r="AU11" s="4">
        <f t="shared" si="32"/>
        <v>120</v>
      </c>
    </row>
    <row r="12" spans="1:47" s="1" customFormat="1" ht="27" x14ac:dyDescent="0.25">
      <c r="A12" s="2">
        <v>8</v>
      </c>
      <c r="B12" s="2" t="s">
        <v>45</v>
      </c>
      <c r="C12" s="16" t="s">
        <v>13</v>
      </c>
      <c r="D12" s="2" t="s">
        <v>5</v>
      </c>
      <c r="E12" s="4">
        <v>23.5</v>
      </c>
      <c r="F12" s="4">
        <v>8000</v>
      </c>
      <c r="G12" s="4">
        <f t="shared" si="0"/>
        <v>188000</v>
      </c>
      <c r="H12" s="4">
        <v>166000</v>
      </c>
      <c r="I12" s="4">
        <v>0</v>
      </c>
      <c r="J12" s="4">
        <f t="shared" si="2"/>
        <v>166000</v>
      </c>
      <c r="K12" s="4">
        <f t="shared" si="3"/>
        <v>20.75</v>
      </c>
      <c r="L12" s="4">
        <f t="shared" si="4"/>
        <v>20.75</v>
      </c>
      <c r="M12" s="4"/>
      <c r="N12" s="4">
        <f t="shared" si="5"/>
        <v>0</v>
      </c>
      <c r="O12" s="4">
        <f t="shared" si="6"/>
        <v>0</v>
      </c>
      <c r="P12" s="4">
        <f t="shared" si="7"/>
        <v>0</v>
      </c>
      <c r="Q12" s="4">
        <f t="shared" si="8"/>
        <v>0</v>
      </c>
      <c r="R12" s="4">
        <v>224000</v>
      </c>
      <c r="S12" s="4">
        <f t="shared" si="9"/>
        <v>44800</v>
      </c>
      <c r="T12" s="4">
        <f t="shared" si="10"/>
        <v>268800</v>
      </c>
      <c r="U12" s="4">
        <f t="shared" si="11"/>
        <v>28</v>
      </c>
      <c r="V12" s="4">
        <f t="shared" si="12"/>
        <v>33.6</v>
      </c>
      <c r="W12" s="4"/>
      <c r="X12" s="4">
        <f t="shared" si="13"/>
        <v>0</v>
      </c>
      <c r="Y12" s="4">
        <f t="shared" si="14"/>
        <v>0</v>
      </c>
      <c r="Z12" s="4">
        <f t="shared" si="15"/>
        <v>0</v>
      </c>
      <c r="AA12" s="4">
        <f t="shared" si="16"/>
        <v>0</v>
      </c>
      <c r="AB12" s="4"/>
      <c r="AC12" s="4">
        <f t="shared" si="17"/>
        <v>0</v>
      </c>
      <c r="AD12" s="4">
        <f t="shared" si="18"/>
        <v>0</v>
      </c>
      <c r="AE12" s="4">
        <f t="shared" si="19"/>
        <v>0</v>
      </c>
      <c r="AF12" s="4">
        <f t="shared" si="20"/>
        <v>0</v>
      </c>
      <c r="AG12" s="4"/>
      <c r="AH12" s="4">
        <f t="shared" si="21"/>
        <v>0</v>
      </c>
      <c r="AI12" s="4">
        <f t="shared" si="22"/>
        <v>0</v>
      </c>
      <c r="AJ12" s="4">
        <f t="shared" si="23"/>
        <v>0</v>
      </c>
      <c r="AK12" s="4">
        <f t="shared" si="24"/>
        <v>0</v>
      </c>
      <c r="AL12" s="4"/>
      <c r="AM12" s="4">
        <f t="shared" si="25"/>
        <v>0</v>
      </c>
      <c r="AN12" s="4">
        <f t="shared" si="26"/>
        <v>0</v>
      </c>
      <c r="AO12" s="4">
        <f t="shared" si="27"/>
        <v>0</v>
      </c>
      <c r="AP12" s="4">
        <f t="shared" si="28"/>
        <v>0</v>
      </c>
      <c r="AQ12" s="9">
        <v>156000</v>
      </c>
      <c r="AR12" s="9">
        <f t="shared" si="29"/>
        <v>31200</v>
      </c>
      <c r="AS12" s="9">
        <f t="shared" si="30"/>
        <v>187200</v>
      </c>
      <c r="AT12" s="9">
        <f t="shared" si="31"/>
        <v>19.5</v>
      </c>
      <c r="AU12" s="9">
        <f t="shared" si="32"/>
        <v>23.4</v>
      </c>
    </row>
    <row r="13" spans="1:47" s="1" customFormat="1" x14ac:dyDescent="0.25">
      <c r="A13" s="2">
        <v>9</v>
      </c>
      <c r="B13" s="2" t="s">
        <v>55</v>
      </c>
      <c r="C13" s="16" t="s">
        <v>14</v>
      </c>
      <c r="D13" s="2" t="s">
        <v>5</v>
      </c>
      <c r="E13" s="4">
        <v>19</v>
      </c>
      <c r="F13" s="4">
        <v>3000</v>
      </c>
      <c r="G13" s="4">
        <f t="shared" si="0"/>
        <v>57000</v>
      </c>
      <c r="H13" s="9">
        <v>75000</v>
      </c>
      <c r="I13" s="9">
        <v>0</v>
      </c>
      <c r="J13" s="9">
        <f t="shared" si="2"/>
        <v>75000</v>
      </c>
      <c r="K13" s="9">
        <f t="shared" si="3"/>
        <v>25</v>
      </c>
      <c r="L13" s="9">
        <f t="shared" si="4"/>
        <v>25</v>
      </c>
      <c r="M13" s="4"/>
      <c r="N13" s="4">
        <f t="shared" si="5"/>
        <v>0</v>
      </c>
      <c r="O13" s="4">
        <f t="shared" si="6"/>
        <v>0</v>
      </c>
      <c r="P13" s="4">
        <f t="shared" si="7"/>
        <v>0</v>
      </c>
      <c r="Q13" s="4">
        <f t="shared" si="8"/>
        <v>0</v>
      </c>
      <c r="R13" s="4">
        <v>120000</v>
      </c>
      <c r="S13" s="4">
        <f t="shared" si="9"/>
        <v>24000</v>
      </c>
      <c r="T13" s="4">
        <f t="shared" si="10"/>
        <v>144000</v>
      </c>
      <c r="U13" s="4">
        <f t="shared" si="11"/>
        <v>40</v>
      </c>
      <c r="V13" s="4">
        <f t="shared" si="12"/>
        <v>48</v>
      </c>
      <c r="W13" s="4"/>
      <c r="X13" s="4">
        <f t="shared" si="13"/>
        <v>0</v>
      </c>
      <c r="Y13" s="4">
        <f t="shared" si="14"/>
        <v>0</v>
      </c>
      <c r="Z13" s="4">
        <f t="shared" si="15"/>
        <v>0</v>
      </c>
      <c r="AA13" s="4">
        <f t="shared" si="16"/>
        <v>0</v>
      </c>
      <c r="AB13" s="4"/>
      <c r="AC13" s="4">
        <f t="shared" si="17"/>
        <v>0</v>
      </c>
      <c r="AD13" s="4">
        <f t="shared" si="18"/>
        <v>0</v>
      </c>
      <c r="AE13" s="4">
        <f t="shared" si="19"/>
        <v>0</v>
      </c>
      <c r="AF13" s="4">
        <f t="shared" si="20"/>
        <v>0</v>
      </c>
      <c r="AG13" s="4"/>
      <c r="AH13" s="4">
        <f t="shared" si="21"/>
        <v>0</v>
      </c>
      <c r="AI13" s="4">
        <f t="shared" si="22"/>
        <v>0</v>
      </c>
      <c r="AJ13" s="4">
        <f t="shared" si="23"/>
        <v>0</v>
      </c>
      <c r="AK13" s="4">
        <f t="shared" si="24"/>
        <v>0</v>
      </c>
      <c r="AL13" s="4"/>
      <c r="AM13" s="4">
        <f t="shared" si="25"/>
        <v>0</v>
      </c>
      <c r="AN13" s="4">
        <f t="shared" si="26"/>
        <v>0</v>
      </c>
      <c r="AO13" s="4">
        <f t="shared" si="27"/>
        <v>0</v>
      </c>
      <c r="AP13" s="4">
        <f t="shared" si="28"/>
        <v>0</v>
      </c>
      <c r="AQ13" s="4">
        <v>240000</v>
      </c>
      <c r="AR13" s="4">
        <f t="shared" si="29"/>
        <v>48000</v>
      </c>
      <c r="AS13" s="4">
        <f t="shared" si="30"/>
        <v>288000</v>
      </c>
      <c r="AT13" s="4">
        <f t="shared" si="31"/>
        <v>80</v>
      </c>
      <c r="AU13" s="4">
        <f t="shared" si="32"/>
        <v>96</v>
      </c>
    </row>
    <row r="14" spans="1:47" s="1" customFormat="1" x14ac:dyDescent="0.25">
      <c r="A14" s="2">
        <v>10</v>
      </c>
      <c r="B14" s="2" t="s">
        <v>54</v>
      </c>
      <c r="C14" s="16" t="s">
        <v>15</v>
      </c>
      <c r="D14" s="2" t="s">
        <v>5</v>
      </c>
      <c r="E14" s="4">
        <v>19</v>
      </c>
      <c r="F14" s="4">
        <v>3000</v>
      </c>
      <c r="G14" s="4">
        <f t="shared" si="0"/>
        <v>57000</v>
      </c>
      <c r="H14" s="9">
        <v>72600</v>
      </c>
      <c r="I14" s="9">
        <v>0</v>
      </c>
      <c r="J14" s="9">
        <f t="shared" si="2"/>
        <v>72600</v>
      </c>
      <c r="K14" s="9">
        <f t="shared" si="3"/>
        <v>24.2</v>
      </c>
      <c r="L14" s="9">
        <f t="shared" si="4"/>
        <v>24.2</v>
      </c>
      <c r="M14" s="4"/>
      <c r="N14" s="4">
        <f t="shared" si="5"/>
        <v>0</v>
      </c>
      <c r="O14" s="4">
        <f t="shared" si="6"/>
        <v>0</v>
      </c>
      <c r="P14" s="4">
        <f t="shared" si="7"/>
        <v>0</v>
      </c>
      <c r="Q14" s="4">
        <f t="shared" si="8"/>
        <v>0</v>
      </c>
      <c r="R14" s="4">
        <v>120000</v>
      </c>
      <c r="S14" s="4">
        <f t="shared" si="9"/>
        <v>24000</v>
      </c>
      <c r="T14" s="4">
        <f t="shared" si="10"/>
        <v>144000</v>
      </c>
      <c r="U14" s="4">
        <f t="shared" si="11"/>
        <v>40</v>
      </c>
      <c r="V14" s="4">
        <f t="shared" si="12"/>
        <v>48</v>
      </c>
      <c r="W14" s="4"/>
      <c r="X14" s="4">
        <f t="shared" si="13"/>
        <v>0</v>
      </c>
      <c r="Y14" s="4">
        <f t="shared" si="14"/>
        <v>0</v>
      </c>
      <c r="Z14" s="4">
        <f t="shared" si="15"/>
        <v>0</v>
      </c>
      <c r="AA14" s="4">
        <f t="shared" si="16"/>
        <v>0</v>
      </c>
      <c r="AB14" s="4"/>
      <c r="AC14" s="4">
        <f t="shared" si="17"/>
        <v>0</v>
      </c>
      <c r="AD14" s="4">
        <f t="shared" si="18"/>
        <v>0</v>
      </c>
      <c r="AE14" s="4">
        <f t="shared" si="19"/>
        <v>0</v>
      </c>
      <c r="AF14" s="4">
        <f t="shared" si="20"/>
        <v>0</v>
      </c>
      <c r="AG14" s="4"/>
      <c r="AH14" s="4">
        <f t="shared" si="21"/>
        <v>0</v>
      </c>
      <c r="AI14" s="4">
        <f t="shared" si="22"/>
        <v>0</v>
      </c>
      <c r="AJ14" s="4">
        <f t="shared" si="23"/>
        <v>0</v>
      </c>
      <c r="AK14" s="4">
        <f t="shared" si="24"/>
        <v>0</v>
      </c>
      <c r="AL14" s="4"/>
      <c r="AM14" s="4">
        <f t="shared" si="25"/>
        <v>0</v>
      </c>
      <c r="AN14" s="4">
        <f t="shared" si="26"/>
        <v>0</v>
      </c>
      <c r="AO14" s="4">
        <f t="shared" si="27"/>
        <v>0</v>
      </c>
      <c r="AP14" s="4">
        <f t="shared" si="28"/>
        <v>0</v>
      </c>
      <c r="AQ14" s="4">
        <v>240000</v>
      </c>
      <c r="AR14" s="4">
        <f t="shared" si="29"/>
        <v>48000</v>
      </c>
      <c r="AS14" s="4">
        <f t="shared" si="30"/>
        <v>288000</v>
      </c>
      <c r="AT14" s="4">
        <f t="shared" si="31"/>
        <v>80</v>
      </c>
      <c r="AU14" s="4">
        <f t="shared" si="32"/>
        <v>96</v>
      </c>
    </row>
    <row r="15" spans="1:47" s="1" customFormat="1" ht="27" x14ac:dyDescent="0.25">
      <c r="A15" s="2">
        <v>11</v>
      </c>
      <c r="B15" s="2" t="s">
        <v>52</v>
      </c>
      <c r="C15" s="16" t="s">
        <v>16</v>
      </c>
      <c r="D15" s="2" t="s">
        <v>5</v>
      </c>
      <c r="E15" s="4">
        <v>48</v>
      </c>
      <c r="F15" s="4">
        <v>3000</v>
      </c>
      <c r="G15" s="4">
        <f t="shared" si="0"/>
        <v>144000</v>
      </c>
      <c r="H15" s="4">
        <v>138000</v>
      </c>
      <c r="I15" s="4">
        <v>0</v>
      </c>
      <c r="J15" s="4">
        <f t="shared" si="2"/>
        <v>138000</v>
      </c>
      <c r="K15" s="4">
        <f t="shared" si="3"/>
        <v>46</v>
      </c>
      <c r="L15" s="4">
        <f t="shared" si="4"/>
        <v>46</v>
      </c>
      <c r="M15" s="4"/>
      <c r="N15" s="4">
        <f t="shared" si="5"/>
        <v>0</v>
      </c>
      <c r="O15" s="4">
        <f t="shared" si="6"/>
        <v>0</v>
      </c>
      <c r="P15" s="4">
        <f t="shared" si="7"/>
        <v>0</v>
      </c>
      <c r="Q15" s="4">
        <f t="shared" si="8"/>
        <v>0</v>
      </c>
      <c r="R15" s="4"/>
      <c r="S15" s="4">
        <f t="shared" si="9"/>
        <v>0</v>
      </c>
      <c r="T15" s="4">
        <f t="shared" si="10"/>
        <v>0</v>
      </c>
      <c r="U15" s="4">
        <f t="shared" si="11"/>
        <v>0</v>
      </c>
      <c r="V15" s="4">
        <f t="shared" si="12"/>
        <v>0</v>
      </c>
      <c r="W15" s="4"/>
      <c r="X15" s="4">
        <f t="shared" si="13"/>
        <v>0</v>
      </c>
      <c r="Y15" s="4">
        <f t="shared" si="14"/>
        <v>0</v>
      </c>
      <c r="Z15" s="4">
        <f t="shared" si="15"/>
        <v>0</v>
      </c>
      <c r="AA15" s="4">
        <f t="shared" si="16"/>
        <v>0</v>
      </c>
      <c r="AB15" s="4"/>
      <c r="AC15" s="4">
        <f t="shared" si="17"/>
        <v>0</v>
      </c>
      <c r="AD15" s="4">
        <f t="shared" si="18"/>
        <v>0</v>
      </c>
      <c r="AE15" s="4">
        <f t="shared" si="19"/>
        <v>0</v>
      </c>
      <c r="AF15" s="4">
        <f t="shared" si="20"/>
        <v>0</v>
      </c>
      <c r="AG15" s="9">
        <v>120000</v>
      </c>
      <c r="AH15" s="9">
        <f t="shared" si="21"/>
        <v>24000</v>
      </c>
      <c r="AI15" s="9">
        <f t="shared" si="22"/>
        <v>144000</v>
      </c>
      <c r="AJ15" s="9">
        <f t="shared" si="23"/>
        <v>40</v>
      </c>
      <c r="AK15" s="9">
        <f t="shared" si="24"/>
        <v>48</v>
      </c>
      <c r="AL15" s="4"/>
      <c r="AM15" s="4">
        <f t="shared" si="25"/>
        <v>0</v>
      </c>
      <c r="AN15" s="4">
        <f t="shared" si="26"/>
        <v>0</v>
      </c>
      <c r="AO15" s="4">
        <f t="shared" si="27"/>
        <v>0</v>
      </c>
      <c r="AP15" s="4">
        <f t="shared" si="28"/>
        <v>0</v>
      </c>
      <c r="AQ15" s="9">
        <v>120000</v>
      </c>
      <c r="AR15" s="9">
        <f t="shared" si="29"/>
        <v>24000</v>
      </c>
      <c r="AS15" s="9">
        <f t="shared" si="30"/>
        <v>144000</v>
      </c>
      <c r="AT15" s="9">
        <f t="shared" si="31"/>
        <v>40</v>
      </c>
      <c r="AU15" s="9">
        <f t="shared" si="32"/>
        <v>48</v>
      </c>
    </row>
    <row r="16" spans="1:47" s="1" customFormat="1" x14ac:dyDescent="0.25">
      <c r="A16" s="2">
        <v>12</v>
      </c>
      <c r="B16" s="2" t="s">
        <v>51</v>
      </c>
      <c r="C16" s="16" t="s">
        <v>17</v>
      </c>
      <c r="D16" s="2" t="s">
        <v>5</v>
      </c>
      <c r="E16" s="4">
        <v>48</v>
      </c>
      <c r="F16" s="4">
        <v>100</v>
      </c>
      <c r="G16" s="4">
        <f t="shared" si="0"/>
        <v>4800</v>
      </c>
      <c r="H16" s="4">
        <v>4400</v>
      </c>
      <c r="I16" s="4">
        <v>0</v>
      </c>
      <c r="J16" s="4">
        <f t="shared" si="2"/>
        <v>4400</v>
      </c>
      <c r="K16" s="4">
        <f t="shared" si="3"/>
        <v>44</v>
      </c>
      <c r="L16" s="4">
        <f t="shared" si="4"/>
        <v>44</v>
      </c>
      <c r="M16" s="4"/>
      <c r="N16" s="4">
        <f t="shared" si="5"/>
        <v>0</v>
      </c>
      <c r="O16" s="4">
        <f t="shared" si="6"/>
        <v>0</v>
      </c>
      <c r="P16" s="4">
        <f t="shared" si="7"/>
        <v>0</v>
      </c>
      <c r="Q16" s="4">
        <f t="shared" si="8"/>
        <v>0</v>
      </c>
      <c r="R16" s="4"/>
      <c r="S16" s="4">
        <f t="shared" si="9"/>
        <v>0</v>
      </c>
      <c r="T16" s="4">
        <f t="shared" si="10"/>
        <v>0</v>
      </c>
      <c r="U16" s="4">
        <f t="shared" si="11"/>
        <v>0</v>
      </c>
      <c r="V16" s="4">
        <f t="shared" si="12"/>
        <v>0</v>
      </c>
      <c r="W16" s="4"/>
      <c r="X16" s="4">
        <f t="shared" si="13"/>
        <v>0</v>
      </c>
      <c r="Y16" s="4">
        <f t="shared" si="14"/>
        <v>0</v>
      </c>
      <c r="Z16" s="4">
        <f t="shared" si="15"/>
        <v>0</v>
      </c>
      <c r="AA16" s="4">
        <f t="shared" si="16"/>
        <v>0</v>
      </c>
      <c r="AB16" s="4"/>
      <c r="AC16" s="4">
        <f t="shared" si="17"/>
        <v>0</v>
      </c>
      <c r="AD16" s="4">
        <f t="shared" si="18"/>
        <v>0</v>
      </c>
      <c r="AE16" s="4">
        <f t="shared" si="19"/>
        <v>0</v>
      </c>
      <c r="AF16" s="4">
        <f t="shared" si="20"/>
        <v>0</v>
      </c>
      <c r="AG16" s="4">
        <v>4160</v>
      </c>
      <c r="AH16" s="4">
        <f t="shared" si="21"/>
        <v>832</v>
      </c>
      <c r="AI16" s="4">
        <f t="shared" si="22"/>
        <v>4992</v>
      </c>
      <c r="AJ16" s="4">
        <f t="shared" si="23"/>
        <v>41.6</v>
      </c>
      <c r="AK16" s="4">
        <f t="shared" si="24"/>
        <v>49.92</v>
      </c>
      <c r="AL16" s="4"/>
      <c r="AM16" s="4">
        <f t="shared" si="25"/>
        <v>0</v>
      </c>
      <c r="AN16" s="4">
        <f t="shared" si="26"/>
        <v>0</v>
      </c>
      <c r="AO16" s="4">
        <f t="shared" si="27"/>
        <v>0</v>
      </c>
      <c r="AP16" s="4">
        <f t="shared" si="28"/>
        <v>0</v>
      </c>
      <c r="AQ16" s="9">
        <v>4000</v>
      </c>
      <c r="AR16" s="9">
        <f t="shared" si="29"/>
        <v>800</v>
      </c>
      <c r="AS16" s="9">
        <f t="shared" si="30"/>
        <v>4800</v>
      </c>
      <c r="AT16" s="9">
        <f t="shared" si="31"/>
        <v>40</v>
      </c>
      <c r="AU16" s="9">
        <f t="shared" si="32"/>
        <v>48</v>
      </c>
    </row>
    <row r="17" spans="1:47" s="1" customFormat="1" x14ac:dyDescent="0.25">
      <c r="A17" s="2">
        <v>13</v>
      </c>
      <c r="B17" s="2" t="s">
        <v>50</v>
      </c>
      <c r="C17" s="16" t="s">
        <v>18</v>
      </c>
      <c r="D17" s="2" t="s">
        <v>5</v>
      </c>
      <c r="E17" s="4">
        <v>50</v>
      </c>
      <c r="F17" s="4">
        <v>100</v>
      </c>
      <c r="G17" s="4">
        <f t="shared" si="0"/>
        <v>5000</v>
      </c>
      <c r="H17" s="4"/>
      <c r="I17" s="4">
        <f t="shared" si="1"/>
        <v>0</v>
      </c>
      <c r="J17" s="4">
        <f t="shared" si="2"/>
        <v>0</v>
      </c>
      <c r="K17" s="4">
        <f t="shared" si="3"/>
        <v>0</v>
      </c>
      <c r="L17" s="4">
        <f t="shared" si="4"/>
        <v>0</v>
      </c>
      <c r="M17" s="4"/>
      <c r="N17" s="4">
        <f t="shared" si="5"/>
        <v>0</v>
      </c>
      <c r="O17" s="4">
        <f t="shared" si="6"/>
        <v>0</v>
      </c>
      <c r="P17" s="4">
        <f t="shared" si="7"/>
        <v>0</v>
      </c>
      <c r="Q17" s="4">
        <f t="shared" si="8"/>
        <v>0</v>
      </c>
      <c r="R17" s="9">
        <v>6500</v>
      </c>
      <c r="S17" s="9">
        <f t="shared" si="9"/>
        <v>1300</v>
      </c>
      <c r="T17" s="9">
        <f t="shared" si="10"/>
        <v>7800</v>
      </c>
      <c r="U17" s="9">
        <f t="shared" si="11"/>
        <v>65</v>
      </c>
      <c r="V17" s="9">
        <f t="shared" si="12"/>
        <v>78</v>
      </c>
      <c r="W17" s="4"/>
      <c r="X17" s="4">
        <f t="shared" si="13"/>
        <v>0</v>
      </c>
      <c r="Y17" s="4">
        <f t="shared" si="14"/>
        <v>0</v>
      </c>
      <c r="Z17" s="4">
        <f t="shared" si="15"/>
        <v>0</v>
      </c>
      <c r="AA17" s="4">
        <f t="shared" si="16"/>
        <v>0</v>
      </c>
      <c r="AB17" s="4"/>
      <c r="AC17" s="4">
        <f t="shared" si="17"/>
        <v>0</v>
      </c>
      <c r="AD17" s="4">
        <f t="shared" si="18"/>
        <v>0</v>
      </c>
      <c r="AE17" s="4">
        <f t="shared" si="19"/>
        <v>0</v>
      </c>
      <c r="AF17" s="4">
        <f t="shared" si="20"/>
        <v>0</v>
      </c>
      <c r="AG17" s="4"/>
      <c r="AH17" s="4">
        <f t="shared" si="21"/>
        <v>0</v>
      </c>
      <c r="AI17" s="4">
        <f t="shared" si="22"/>
        <v>0</v>
      </c>
      <c r="AJ17" s="4">
        <f t="shared" si="23"/>
        <v>0</v>
      </c>
      <c r="AK17" s="4">
        <f t="shared" si="24"/>
        <v>0</v>
      </c>
      <c r="AL17" s="4"/>
      <c r="AM17" s="4">
        <f t="shared" si="25"/>
        <v>0</v>
      </c>
      <c r="AN17" s="4">
        <f t="shared" si="26"/>
        <v>0</v>
      </c>
      <c r="AO17" s="4">
        <f t="shared" si="27"/>
        <v>0</v>
      </c>
      <c r="AP17" s="4">
        <f t="shared" si="28"/>
        <v>0</v>
      </c>
      <c r="AQ17" s="4">
        <v>12000</v>
      </c>
      <c r="AR17" s="4">
        <f t="shared" si="29"/>
        <v>2400</v>
      </c>
      <c r="AS17" s="4">
        <f t="shared" si="30"/>
        <v>14400</v>
      </c>
      <c r="AT17" s="4">
        <f t="shared" si="31"/>
        <v>120</v>
      </c>
      <c r="AU17" s="4">
        <f t="shared" si="32"/>
        <v>144</v>
      </c>
    </row>
    <row r="18" spans="1:47" s="1" customFormat="1" x14ac:dyDescent="0.25">
      <c r="A18" s="2">
        <v>14</v>
      </c>
      <c r="B18" s="2" t="s">
        <v>39</v>
      </c>
      <c r="C18" s="16" t="s">
        <v>19</v>
      </c>
      <c r="D18" s="2" t="s">
        <v>5</v>
      </c>
      <c r="E18" s="4">
        <v>15</v>
      </c>
      <c r="F18" s="4">
        <v>25000</v>
      </c>
      <c r="G18" s="4">
        <f t="shared" si="0"/>
        <v>375000</v>
      </c>
      <c r="H18" s="9">
        <v>375000</v>
      </c>
      <c r="I18" s="9">
        <v>0</v>
      </c>
      <c r="J18" s="9">
        <f t="shared" si="2"/>
        <v>375000</v>
      </c>
      <c r="K18" s="9">
        <f t="shared" si="3"/>
        <v>15</v>
      </c>
      <c r="L18" s="9">
        <f t="shared" si="4"/>
        <v>15</v>
      </c>
      <c r="M18" s="4">
        <v>1100000</v>
      </c>
      <c r="N18" s="4">
        <f t="shared" si="5"/>
        <v>220000</v>
      </c>
      <c r="O18" s="4">
        <f t="shared" si="6"/>
        <v>1320000</v>
      </c>
      <c r="P18" s="4">
        <f t="shared" si="7"/>
        <v>44</v>
      </c>
      <c r="Q18" s="4">
        <f t="shared" si="8"/>
        <v>52.8</v>
      </c>
      <c r="R18" s="4"/>
      <c r="S18" s="4">
        <f t="shared" si="9"/>
        <v>0</v>
      </c>
      <c r="T18" s="4">
        <f t="shared" si="10"/>
        <v>0</v>
      </c>
      <c r="U18" s="4">
        <f t="shared" si="11"/>
        <v>0</v>
      </c>
      <c r="V18" s="4">
        <f t="shared" si="12"/>
        <v>0</v>
      </c>
      <c r="W18" s="4"/>
      <c r="X18" s="4">
        <f t="shared" si="13"/>
        <v>0</v>
      </c>
      <c r="Y18" s="4">
        <f t="shared" si="14"/>
        <v>0</v>
      </c>
      <c r="Z18" s="4">
        <f t="shared" si="15"/>
        <v>0</v>
      </c>
      <c r="AA18" s="4">
        <f t="shared" si="16"/>
        <v>0</v>
      </c>
      <c r="AB18" s="4">
        <v>1250000</v>
      </c>
      <c r="AC18" s="4">
        <f t="shared" si="17"/>
        <v>250000</v>
      </c>
      <c r="AD18" s="4">
        <f t="shared" si="18"/>
        <v>1500000</v>
      </c>
      <c r="AE18" s="4">
        <f t="shared" si="19"/>
        <v>50</v>
      </c>
      <c r="AF18" s="4">
        <f t="shared" si="20"/>
        <v>60</v>
      </c>
      <c r="AG18" s="4"/>
      <c r="AH18" s="4">
        <f t="shared" si="21"/>
        <v>0</v>
      </c>
      <c r="AI18" s="4">
        <f t="shared" si="22"/>
        <v>0</v>
      </c>
      <c r="AJ18" s="4">
        <f t="shared" si="23"/>
        <v>0</v>
      </c>
      <c r="AK18" s="4">
        <f t="shared" si="24"/>
        <v>0</v>
      </c>
      <c r="AL18" s="4">
        <v>3083333.33</v>
      </c>
      <c r="AM18" s="4">
        <f t="shared" si="25"/>
        <v>616666.66600000008</v>
      </c>
      <c r="AN18" s="4">
        <f t="shared" si="26"/>
        <v>3699999.9960000003</v>
      </c>
      <c r="AO18" s="4">
        <f t="shared" si="27"/>
        <v>123.3333332</v>
      </c>
      <c r="AP18" s="4">
        <f t="shared" si="28"/>
        <v>147.99999984000002</v>
      </c>
      <c r="AQ18" s="4">
        <v>1500000</v>
      </c>
      <c r="AR18" s="4">
        <f t="shared" si="29"/>
        <v>300000</v>
      </c>
      <c r="AS18" s="4">
        <f t="shared" si="30"/>
        <v>1800000</v>
      </c>
      <c r="AT18" s="4">
        <f t="shared" si="31"/>
        <v>60</v>
      </c>
      <c r="AU18" s="4">
        <f t="shared" si="32"/>
        <v>72</v>
      </c>
    </row>
    <row r="19" spans="1:47" s="1" customFormat="1" x14ac:dyDescent="0.25">
      <c r="A19" s="2">
        <v>15</v>
      </c>
      <c r="B19" s="2" t="s">
        <v>40</v>
      </c>
      <c r="C19" s="16" t="s">
        <v>20</v>
      </c>
      <c r="D19" s="2" t="s">
        <v>5</v>
      </c>
      <c r="E19" s="4">
        <v>50</v>
      </c>
      <c r="F19" s="4">
        <v>2000</v>
      </c>
      <c r="G19" s="4">
        <f t="shared" si="0"/>
        <v>100000</v>
      </c>
      <c r="H19" s="4">
        <v>90000</v>
      </c>
      <c r="I19" s="4">
        <v>0</v>
      </c>
      <c r="J19" s="4">
        <f t="shared" si="2"/>
        <v>90000</v>
      </c>
      <c r="K19" s="4">
        <f t="shared" si="3"/>
        <v>45</v>
      </c>
      <c r="L19" s="4">
        <f t="shared" si="4"/>
        <v>45</v>
      </c>
      <c r="M19" s="4">
        <v>93000</v>
      </c>
      <c r="N19" s="4">
        <v>0</v>
      </c>
      <c r="O19" s="4">
        <f t="shared" si="6"/>
        <v>93000</v>
      </c>
      <c r="P19" s="4">
        <f t="shared" si="7"/>
        <v>46.5</v>
      </c>
      <c r="Q19" s="4">
        <f t="shared" si="8"/>
        <v>46.5</v>
      </c>
      <c r="R19" s="4"/>
      <c r="S19" s="4">
        <f t="shared" si="9"/>
        <v>0</v>
      </c>
      <c r="T19" s="4">
        <f t="shared" si="10"/>
        <v>0</v>
      </c>
      <c r="U19" s="4">
        <f t="shared" si="11"/>
        <v>0</v>
      </c>
      <c r="V19" s="4">
        <f t="shared" si="12"/>
        <v>0</v>
      </c>
      <c r="W19" s="4">
        <v>108000</v>
      </c>
      <c r="X19" s="4">
        <v>0</v>
      </c>
      <c r="Y19" s="4">
        <f t="shared" si="14"/>
        <v>108000</v>
      </c>
      <c r="Z19" s="4">
        <f t="shared" si="15"/>
        <v>54</v>
      </c>
      <c r="AA19" s="4">
        <f t="shared" si="16"/>
        <v>54</v>
      </c>
      <c r="AB19" s="4"/>
      <c r="AC19" s="4">
        <f t="shared" si="17"/>
        <v>0</v>
      </c>
      <c r="AD19" s="4">
        <f t="shared" si="18"/>
        <v>0</v>
      </c>
      <c r="AE19" s="4">
        <f t="shared" si="19"/>
        <v>0</v>
      </c>
      <c r="AF19" s="4">
        <f t="shared" si="20"/>
        <v>0</v>
      </c>
      <c r="AG19" s="4"/>
      <c r="AH19" s="4">
        <f t="shared" si="21"/>
        <v>0</v>
      </c>
      <c r="AI19" s="4">
        <f t="shared" si="22"/>
        <v>0</v>
      </c>
      <c r="AJ19" s="4">
        <f t="shared" si="23"/>
        <v>0</v>
      </c>
      <c r="AK19" s="4">
        <f t="shared" si="24"/>
        <v>0</v>
      </c>
      <c r="AL19" s="9">
        <v>76000</v>
      </c>
      <c r="AM19" s="9">
        <v>0</v>
      </c>
      <c r="AN19" s="9">
        <f t="shared" si="26"/>
        <v>76000</v>
      </c>
      <c r="AO19" s="9">
        <f t="shared" si="27"/>
        <v>38</v>
      </c>
      <c r="AP19" s="9">
        <f t="shared" si="28"/>
        <v>38</v>
      </c>
      <c r="AQ19" s="4">
        <v>140000</v>
      </c>
      <c r="AR19" s="4">
        <v>0</v>
      </c>
      <c r="AS19" s="4">
        <f t="shared" si="30"/>
        <v>140000</v>
      </c>
      <c r="AT19" s="4">
        <f t="shared" si="31"/>
        <v>70</v>
      </c>
      <c r="AU19" s="4">
        <f t="shared" si="32"/>
        <v>70</v>
      </c>
    </row>
    <row r="20" spans="1:47" s="1" customFormat="1" x14ac:dyDescent="0.25">
      <c r="A20" s="2">
        <v>16</v>
      </c>
      <c r="B20" s="2" t="s">
        <v>35</v>
      </c>
      <c r="C20" s="16" t="s">
        <v>21</v>
      </c>
      <c r="D20" s="2" t="s">
        <v>5</v>
      </c>
      <c r="E20" s="4">
        <v>18</v>
      </c>
      <c r="F20" s="4">
        <v>2000</v>
      </c>
      <c r="G20" s="4">
        <f t="shared" si="0"/>
        <v>36000</v>
      </c>
      <c r="H20" s="4">
        <v>44000</v>
      </c>
      <c r="I20" s="4">
        <v>0</v>
      </c>
      <c r="J20" s="4">
        <f t="shared" si="2"/>
        <v>44000</v>
      </c>
      <c r="K20" s="4">
        <f t="shared" si="3"/>
        <v>22</v>
      </c>
      <c r="L20" s="4">
        <f t="shared" si="4"/>
        <v>22</v>
      </c>
      <c r="M20" s="4">
        <v>59000</v>
      </c>
      <c r="N20" s="4">
        <v>0</v>
      </c>
      <c r="O20" s="4">
        <f t="shared" si="6"/>
        <v>59000</v>
      </c>
      <c r="P20" s="4">
        <f t="shared" si="7"/>
        <v>29.5</v>
      </c>
      <c r="Q20" s="4">
        <f t="shared" si="8"/>
        <v>29.5</v>
      </c>
      <c r="R20" s="4"/>
      <c r="S20" s="4">
        <f t="shared" si="9"/>
        <v>0</v>
      </c>
      <c r="T20" s="4">
        <f t="shared" si="10"/>
        <v>0</v>
      </c>
      <c r="U20" s="4">
        <f t="shared" si="11"/>
        <v>0</v>
      </c>
      <c r="V20" s="4">
        <f t="shared" si="12"/>
        <v>0</v>
      </c>
      <c r="W20" s="4">
        <v>84000</v>
      </c>
      <c r="X20" s="4">
        <v>0</v>
      </c>
      <c r="Y20" s="4">
        <f t="shared" si="14"/>
        <v>84000</v>
      </c>
      <c r="Z20" s="4">
        <f t="shared" si="15"/>
        <v>42</v>
      </c>
      <c r="AA20" s="4">
        <f t="shared" si="16"/>
        <v>42</v>
      </c>
      <c r="AB20" s="4"/>
      <c r="AC20" s="4">
        <f t="shared" si="17"/>
        <v>0</v>
      </c>
      <c r="AD20" s="4">
        <f t="shared" si="18"/>
        <v>0</v>
      </c>
      <c r="AE20" s="4">
        <f t="shared" si="19"/>
        <v>0</v>
      </c>
      <c r="AF20" s="4">
        <f t="shared" si="20"/>
        <v>0</v>
      </c>
      <c r="AG20" s="4"/>
      <c r="AH20" s="4">
        <f t="shared" si="21"/>
        <v>0</v>
      </c>
      <c r="AI20" s="4">
        <f t="shared" si="22"/>
        <v>0</v>
      </c>
      <c r="AJ20" s="4">
        <f t="shared" si="23"/>
        <v>0</v>
      </c>
      <c r="AK20" s="4">
        <f t="shared" si="24"/>
        <v>0</v>
      </c>
      <c r="AL20" s="9">
        <v>43600</v>
      </c>
      <c r="AM20" s="9">
        <v>0</v>
      </c>
      <c r="AN20" s="9">
        <f t="shared" si="26"/>
        <v>43600</v>
      </c>
      <c r="AO20" s="9">
        <f t="shared" si="27"/>
        <v>21.8</v>
      </c>
      <c r="AP20" s="9">
        <f t="shared" si="28"/>
        <v>21.8</v>
      </c>
      <c r="AQ20" s="4">
        <v>120000</v>
      </c>
      <c r="AR20" s="4">
        <v>0</v>
      </c>
      <c r="AS20" s="4">
        <f t="shared" si="30"/>
        <v>120000</v>
      </c>
      <c r="AT20" s="4">
        <f t="shared" si="31"/>
        <v>60</v>
      </c>
      <c r="AU20" s="4">
        <f t="shared" si="32"/>
        <v>60</v>
      </c>
    </row>
    <row r="21" spans="1:47" s="1" customFormat="1" ht="27" x14ac:dyDescent="0.25">
      <c r="A21" s="2">
        <v>17</v>
      </c>
      <c r="B21" s="2" t="s">
        <v>33</v>
      </c>
      <c r="C21" s="16" t="s">
        <v>22</v>
      </c>
      <c r="D21" s="2" t="s">
        <v>5</v>
      </c>
      <c r="E21" s="4">
        <v>1.35</v>
      </c>
      <c r="F21" s="4">
        <v>12000</v>
      </c>
      <c r="G21" s="4">
        <f t="shared" si="0"/>
        <v>16200.000000000002</v>
      </c>
      <c r="H21" s="9">
        <v>18000</v>
      </c>
      <c r="I21" s="9">
        <v>0</v>
      </c>
      <c r="J21" s="9">
        <f t="shared" si="2"/>
        <v>18000</v>
      </c>
      <c r="K21" s="9">
        <f t="shared" si="3"/>
        <v>1.5</v>
      </c>
      <c r="L21" s="9">
        <f t="shared" si="4"/>
        <v>1.5</v>
      </c>
      <c r="M21" s="4">
        <v>24000</v>
      </c>
      <c r="N21" s="4">
        <f t="shared" si="5"/>
        <v>4800</v>
      </c>
      <c r="O21" s="4">
        <f t="shared" si="6"/>
        <v>28800</v>
      </c>
      <c r="P21" s="4">
        <f t="shared" si="7"/>
        <v>2</v>
      </c>
      <c r="Q21" s="4">
        <f t="shared" si="8"/>
        <v>2.4</v>
      </c>
      <c r="R21" s="4"/>
      <c r="S21" s="4">
        <f t="shared" si="9"/>
        <v>0</v>
      </c>
      <c r="T21" s="4">
        <f t="shared" si="10"/>
        <v>0</v>
      </c>
      <c r="U21" s="4">
        <f t="shared" si="11"/>
        <v>0</v>
      </c>
      <c r="V21" s="4">
        <f t="shared" si="12"/>
        <v>0</v>
      </c>
      <c r="W21" s="4"/>
      <c r="X21" s="4">
        <f t="shared" si="13"/>
        <v>0</v>
      </c>
      <c r="Y21" s="4">
        <f t="shared" si="14"/>
        <v>0</v>
      </c>
      <c r="Z21" s="4">
        <f t="shared" si="15"/>
        <v>0</v>
      </c>
      <c r="AA21" s="4">
        <f t="shared" si="16"/>
        <v>0</v>
      </c>
      <c r="AB21" s="4">
        <v>30000</v>
      </c>
      <c r="AC21" s="4">
        <f t="shared" si="17"/>
        <v>6000</v>
      </c>
      <c r="AD21" s="4">
        <f t="shared" si="18"/>
        <v>36000</v>
      </c>
      <c r="AE21" s="4">
        <f t="shared" si="19"/>
        <v>2.5</v>
      </c>
      <c r="AF21" s="4">
        <f t="shared" si="20"/>
        <v>3</v>
      </c>
      <c r="AG21" s="4"/>
      <c r="AH21" s="4">
        <f t="shared" si="21"/>
        <v>0</v>
      </c>
      <c r="AI21" s="4">
        <f t="shared" si="22"/>
        <v>0</v>
      </c>
      <c r="AJ21" s="4">
        <f t="shared" si="23"/>
        <v>0</v>
      </c>
      <c r="AK21" s="4">
        <f t="shared" si="24"/>
        <v>0</v>
      </c>
      <c r="AL21" s="9">
        <v>18000</v>
      </c>
      <c r="AM21" s="9">
        <f t="shared" si="25"/>
        <v>3600</v>
      </c>
      <c r="AN21" s="9">
        <f t="shared" si="26"/>
        <v>21600</v>
      </c>
      <c r="AO21" s="9">
        <f t="shared" si="27"/>
        <v>1.5</v>
      </c>
      <c r="AP21" s="9">
        <f t="shared" si="28"/>
        <v>1.8</v>
      </c>
      <c r="AQ21" s="4">
        <v>108000</v>
      </c>
      <c r="AR21" s="4">
        <f t="shared" si="29"/>
        <v>21600</v>
      </c>
      <c r="AS21" s="4">
        <f t="shared" si="30"/>
        <v>129600</v>
      </c>
      <c r="AT21" s="4">
        <f t="shared" si="31"/>
        <v>9</v>
      </c>
      <c r="AU21" s="4">
        <f t="shared" si="32"/>
        <v>10.8</v>
      </c>
    </row>
    <row r="22" spans="1:47" s="1" customFormat="1" ht="27" x14ac:dyDescent="0.25">
      <c r="A22" s="2">
        <v>18</v>
      </c>
      <c r="B22" s="2" t="s">
        <v>34</v>
      </c>
      <c r="C22" s="16" t="s">
        <v>23</v>
      </c>
      <c r="D22" s="2" t="s">
        <v>5</v>
      </c>
      <c r="E22" s="4">
        <v>3</v>
      </c>
      <c r="F22" s="4">
        <v>3000</v>
      </c>
      <c r="G22" s="4">
        <f t="shared" si="0"/>
        <v>9000</v>
      </c>
      <c r="H22" s="4">
        <v>10500</v>
      </c>
      <c r="I22" s="4">
        <v>0</v>
      </c>
      <c r="J22" s="4">
        <f t="shared" si="2"/>
        <v>10500</v>
      </c>
      <c r="K22" s="4">
        <f t="shared" si="3"/>
        <v>3.5</v>
      </c>
      <c r="L22" s="4">
        <f t="shared" si="4"/>
        <v>3.5</v>
      </c>
      <c r="M22" s="4">
        <v>9000</v>
      </c>
      <c r="N22" s="4">
        <f t="shared" si="5"/>
        <v>1800</v>
      </c>
      <c r="O22" s="4">
        <f t="shared" si="6"/>
        <v>10800</v>
      </c>
      <c r="P22" s="4">
        <f t="shared" si="7"/>
        <v>3</v>
      </c>
      <c r="Q22" s="4">
        <f t="shared" si="8"/>
        <v>3.6</v>
      </c>
      <c r="R22" s="4"/>
      <c r="S22" s="4">
        <f t="shared" si="9"/>
        <v>0</v>
      </c>
      <c r="T22" s="4">
        <f t="shared" si="10"/>
        <v>0</v>
      </c>
      <c r="U22" s="4">
        <f t="shared" si="11"/>
        <v>0</v>
      </c>
      <c r="V22" s="4">
        <f t="shared" si="12"/>
        <v>0</v>
      </c>
      <c r="W22" s="4"/>
      <c r="X22" s="4">
        <f t="shared" si="13"/>
        <v>0</v>
      </c>
      <c r="Y22" s="4">
        <f t="shared" si="14"/>
        <v>0</v>
      </c>
      <c r="Z22" s="4">
        <f t="shared" si="15"/>
        <v>0</v>
      </c>
      <c r="AA22" s="4">
        <f t="shared" si="16"/>
        <v>0</v>
      </c>
      <c r="AB22" s="4">
        <v>15000</v>
      </c>
      <c r="AC22" s="4">
        <f t="shared" si="17"/>
        <v>3000</v>
      </c>
      <c r="AD22" s="4">
        <f t="shared" si="18"/>
        <v>18000</v>
      </c>
      <c r="AE22" s="4">
        <f t="shared" si="19"/>
        <v>5</v>
      </c>
      <c r="AF22" s="4">
        <f t="shared" si="20"/>
        <v>6</v>
      </c>
      <c r="AG22" s="4"/>
      <c r="AH22" s="4">
        <f t="shared" si="21"/>
        <v>0</v>
      </c>
      <c r="AI22" s="4">
        <f t="shared" si="22"/>
        <v>0</v>
      </c>
      <c r="AJ22" s="4">
        <f t="shared" si="23"/>
        <v>0</v>
      </c>
      <c r="AK22" s="4">
        <f t="shared" si="24"/>
        <v>0</v>
      </c>
      <c r="AL22" s="9">
        <v>7000</v>
      </c>
      <c r="AM22" s="9">
        <f t="shared" si="25"/>
        <v>1400</v>
      </c>
      <c r="AN22" s="9">
        <f t="shared" si="26"/>
        <v>8400</v>
      </c>
      <c r="AO22" s="9">
        <f t="shared" si="27"/>
        <v>2.3333333333333335</v>
      </c>
      <c r="AP22" s="9">
        <f t="shared" si="28"/>
        <v>2.8</v>
      </c>
      <c r="AQ22" s="4">
        <v>30000</v>
      </c>
      <c r="AR22" s="4">
        <f t="shared" si="29"/>
        <v>6000</v>
      </c>
      <c r="AS22" s="4">
        <f t="shared" si="30"/>
        <v>36000</v>
      </c>
      <c r="AT22" s="4">
        <f t="shared" si="31"/>
        <v>10</v>
      </c>
      <c r="AU22" s="4">
        <f t="shared" si="32"/>
        <v>12</v>
      </c>
    </row>
    <row r="23" spans="1:47" s="1" customFormat="1" x14ac:dyDescent="0.25">
      <c r="A23" s="2">
        <v>19</v>
      </c>
      <c r="B23" s="2" t="s">
        <v>59</v>
      </c>
      <c r="C23" s="16" t="s">
        <v>24</v>
      </c>
      <c r="D23" s="2" t="s">
        <v>5</v>
      </c>
      <c r="E23" s="4">
        <v>5000</v>
      </c>
      <c r="F23" s="4">
        <v>1</v>
      </c>
      <c r="G23" s="4">
        <f t="shared" si="0"/>
        <v>5000</v>
      </c>
      <c r="H23" s="4"/>
      <c r="I23" s="4">
        <f t="shared" si="1"/>
        <v>0</v>
      </c>
      <c r="J23" s="4">
        <f t="shared" si="2"/>
        <v>0</v>
      </c>
      <c r="K23" s="4">
        <f t="shared" si="3"/>
        <v>0</v>
      </c>
      <c r="L23" s="4">
        <f t="shared" si="4"/>
        <v>0</v>
      </c>
      <c r="M23" s="4">
        <v>12000</v>
      </c>
      <c r="N23" s="4">
        <f t="shared" si="5"/>
        <v>2400</v>
      </c>
      <c r="O23" s="4">
        <f t="shared" si="6"/>
        <v>14400</v>
      </c>
      <c r="P23" s="4">
        <f t="shared" si="7"/>
        <v>12000</v>
      </c>
      <c r="Q23" s="4">
        <f t="shared" si="8"/>
        <v>14400</v>
      </c>
      <c r="R23" s="4"/>
      <c r="S23" s="4">
        <f t="shared" si="9"/>
        <v>0</v>
      </c>
      <c r="T23" s="4">
        <f t="shared" si="10"/>
        <v>0</v>
      </c>
      <c r="U23" s="4">
        <f t="shared" si="11"/>
        <v>0</v>
      </c>
      <c r="V23" s="4">
        <f t="shared" si="12"/>
        <v>0</v>
      </c>
      <c r="W23" s="4"/>
      <c r="X23" s="4">
        <f t="shared" si="13"/>
        <v>0</v>
      </c>
      <c r="Y23" s="4">
        <f t="shared" si="14"/>
        <v>0</v>
      </c>
      <c r="Z23" s="4">
        <f t="shared" si="15"/>
        <v>0</v>
      </c>
      <c r="AA23" s="4">
        <f t="shared" si="16"/>
        <v>0</v>
      </c>
      <c r="AB23" s="9">
        <v>10833.33</v>
      </c>
      <c r="AC23" s="9">
        <f t="shared" si="17"/>
        <v>2166.6660000000002</v>
      </c>
      <c r="AD23" s="9">
        <f t="shared" si="18"/>
        <v>12999.995999999999</v>
      </c>
      <c r="AE23" s="9">
        <f t="shared" si="19"/>
        <v>10833.33</v>
      </c>
      <c r="AF23" s="9">
        <f t="shared" si="20"/>
        <v>12999.995999999999</v>
      </c>
      <c r="AG23" s="4"/>
      <c r="AH23" s="4">
        <f t="shared" si="21"/>
        <v>0</v>
      </c>
      <c r="AI23" s="4">
        <f t="shared" si="22"/>
        <v>0</v>
      </c>
      <c r="AJ23" s="4">
        <f t="shared" si="23"/>
        <v>0</v>
      </c>
      <c r="AK23" s="4">
        <f t="shared" si="24"/>
        <v>0</v>
      </c>
      <c r="AL23" s="4"/>
      <c r="AM23" s="4">
        <f t="shared" si="25"/>
        <v>0</v>
      </c>
      <c r="AN23" s="4">
        <f t="shared" si="26"/>
        <v>0</v>
      </c>
      <c r="AO23" s="4">
        <f t="shared" si="27"/>
        <v>0</v>
      </c>
      <c r="AP23" s="4">
        <f t="shared" si="28"/>
        <v>0</v>
      </c>
      <c r="AQ23" s="4"/>
      <c r="AR23" s="4">
        <f t="shared" si="29"/>
        <v>0</v>
      </c>
      <c r="AS23" s="4">
        <f t="shared" si="30"/>
        <v>0</v>
      </c>
      <c r="AT23" s="4">
        <f t="shared" si="31"/>
        <v>0</v>
      </c>
      <c r="AU23" s="4">
        <f t="shared" si="32"/>
        <v>0</v>
      </c>
    </row>
    <row r="24" spans="1:47" s="1" customFormat="1" x14ac:dyDescent="0.25">
      <c r="A24" s="10">
        <v>20</v>
      </c>
      <c r="B24" s="10" t="s">
        <v>37</v>
      </c>
      <c r="C24" s="17" t="s">
        <v>25</v>
      </c>
      <c r="D24" s="10" t="s">
        <v>5</v>
      </c>
      <c r="E24" s="11">
        <v>1000</v>
      </c>
      <c r="F24" s="11">
        <v>5</v>
      </c>
      <c r="G24" s="11">
        <f t="shared" si="0"/>
        <v>5000</v>
      </c>
      <c r="H24" s="4"/>
      <c r="I24" s="4">
        <f t="shared" si="1"/>
        <v>0</v>
      </c>
      <c r="J24" s="4">
        <f t="shared" si="2"/>
        <v>0</v>
      </c>
      <c r="K24" s="4">
        <f t="shared" si="3"/>
        <v>0</v>
      </c>
      <c r="L24" s="4">
        <f t="shared" si="4"/>
        <v>0</v>
      </c>
      <c r="M24" s="4"/>
      <c r="N24" s="4">
        <f t="shared" si="5"/>
        <v>0</v>
      </c>
      <c r="O24" s="4">
        <f t="shared" si="6"/>
        <v>0</v>
      </c>
      <c r="P24" s="4">
        <f t="shared" si="7"/>
        <v>0</v>
      </c>
      <c r="Q24" s="4">
        <f t="shared" si="8"/>
        <v>0</v>
      </c>
      <c r="R24" s="4"/>
      <c r="S24" s="4">
        <f t="shared" si="9"/>
        <v>0</v>
      </c>
      <c r="T24" s="4">
        <f t="shared" si="10"/>
        <v>0</v>
      </c>
      <c r="U24" s="4">
        <f t="shared" si="11"/>
        <v>0</v>
      </c>
      <c r="V24" s="4">
        <f t="shared" si="12"/>
        <v>0</v>
      </c>
      <c r="W24" s="4"/>
      <c r="X24" s="4">
        <f t="shared" si="13"/>
        <v>0</v>
      </c>
      <c r="Y24" s="4">
        <f t="shared" si="14"/>
        <v>0</v>
      </c>
      <c r="Z24" s="4">
        <f t="shared" si="15"/>
        <v>0</v>
      </c>
      <c r="AA24" s="4">
        <f t="shared" si="16"/>
        <v>0</v>
      </c>
      <c r="AB24" s="4"/>
      <c r="AC24" s="4">
        <f t="shared" si="17"/>
        <v>0</v>
      </c>
      <c r="AD24" s="4">
        <f t="shared" si="18"/>
        <v>0</v>
      </c>
      <c r="AE24" s="4">
        <f t="shared" si="19"/>
        <v>0</v>
      </c>
      <c r="AF24" s="4">
        <f t="shared" si="20"/>
        <v>0</v>
      </c>
      <c r="AG24" s="4"/>
      <c r="AH24" s="4">
        <f t="shared" si="21"/>
        <v>0</v>
      </c>
      <c r="AI24" s="4">
        <f t="shared" si="22"/>
        <v>0</v>
      </c>
      <c r="AJ24" s="4">
        <f t="shared" si="23"/>
        <v>0</v>
      </c>
      <c r="AK24" s="4">
        <f t="shared" si="24"/>
        <v>0</v>
      </c>
      <c r="AL24" s="4"/>
      <c r="AM24" s="4">
        <f t="shared" si="25"/>
        <v>0</v>
      </c>
      <c r="AN24" s="4">
        <f t="shared" si="26"/>
        <v>0</v>
      </c>
      <c r="AO24" s="4">
        <f t="shared" si="27"/>
        <v>0</v>
      </c>
      <c r="AP24" s="4">
        <f t="shared" si="28"/>
        <v>0</v>
      </c>
      <c r="AQ24" s="4"/>
      <c r="AR24" s="4">
        <f t="shared" si="29"/>
        <v>0</v>
      </c>
      <c r="AS24" s="4">
        <f t="shared" si="30"/>
        <v>0</v>
      </c>
      <c r="AT24" s="4">
        <f t="shared" si="31"/>
        <v>0</v>
      </c>
      <c r="AU24" s="4">
        <f t="shared" si="32"/>
        <v>0</v>
      </c>
    </row>
    <row r="25" spans="1:47" s="1" customFormat="1" ht="27" x14ac:dyDescent="0.25">
      <c r="A25" s="2">
        <v>21</v>
      </c>
      <c r="B25" s="2" t="s">
        <v>38</v>
      </c>
      <c r="C25" s="16" t="s">
        <v>26</v>
      </c>
      <c r="D25" s="2" t="s">
        <v>5</v>
      </c>
      <c r="E25" s="4">
        <v>20000</v>
      </c>
      <c r="F25" s="4">
        <v>1</v>
      </c>
      <c r="G25" s="4">
        <f t="shared" si="0"/>
        <v>20000</v>
      </c>
      <c r="H25" s="4">
        <v>30000</v>
      </c>
      <c r="I25" s="4">
        <v>0</v>
      </c>
      <c r="J25" s="4">
        <f t="shared" si="2"/>
        <v>30000</v>
      </c>
      <c r="K25" s="4">
        <f t="shared" si="3"/>
        <v>30000</v>
      </c>
      <c r="L25" s="4">
        <f t="shared" si="4"/>
        <v>30000</v>
      </c>
      <c r="M25" s="4"/>
      <c r="N25" s="4">
        <f t="shared" si="5"/>
        <v>0</v>
      </c>
      <c r="O25" s="4">
        <f t="shared" si="6"/>
        <v>0</v>
      </c>
      <c r="P25" s="4">
        <f t="shared" si="7"/>
        <v>0</v>
      </c>
      <c r="Q25" s="4">
        <f t="shared" si="8"/>
        <v>0</v>
      </c>
      <c r="R25" s="4"/>
      <c r="S25" s="4">
        <f t="shared" si="9"/>
        <v>0</v>
      </c>
      <c r="T25" s="4">
        <f t="shared" si="10"/>
        <v>0</v>
      </c>
      <c r="U25" s="4">
        <f t="shared" si="11"/>
        <v>0</v>
      </c>
      <c r="V25" s="4">
        <f t="shared" si="12"/>
        <v>0</v>
      </c>
      <c r="W25" s="4"/>
      <c r="X25" s="4">
        <f t="shared" si="13"/>
        <v>0</v>
      </c>
      <c r="Y25" s="4">
        <f t="shared" si="14"/>
        <v>0</v>
      </c>
      <c r="Z25" s="4">
        <f t="shared" si="15"/>
        <v>0</v>
      </c>
      <c r="AA25" s="4">
        <f t="shared" si="16"/>
        <v>0</v>
      </c>
      <c r="AB25" s="9">
        <v>15000</v>
      </c>
      <c r="AC25" s="9">
        <f t="shared" si="17"/>
        <v>3000</v>
      </c>
      <c r="AD25" s="9">
        <f t="shared" si="18"/>
        <v>18000</v>
      </c>
      <c r="AE25" s="9">
        <f t="shared" si="19"/>
        <v>15000</v>
      </c>
      <c r="AF25" s="9">
        <f t="shared" si="20"/>
        <v>18000</v>
      </c>
      <c r="AG25" s="4"/>
      <c r="AH25" s="4">
        <f t="shared" si="21"/>
        <v>0</v>
      </c>
      <c r="AI25" s="4">
        <f t="shared" si="22"/>
        <v>0</v>
      </c>
      <c r="AJ25" s="4">
        <f t="shared" si="23"/>
        <v>0</v>
      </c>
      <c r="AK25" s="4">
        <f t="shared" si="24"/>
        <v>0</v>
      </c>
      <c r="AL25" s="4">
        <v>48333.33</v>
      </c>
      <c r="AM25" s="4">
        <f t="shared" si="25"/>
        <v>9666.6660000000011</v>
      </c>
      <c r="AN25" s="4">
        <f t="shared" si="26"/>
        <v>57999.995999999999</v>
      </c>
      <c r="AO25" s="4">
        <f t="shared" si="27"/>
        <v>48333.33</v>
      </c>
      <c r="AP25" s="4">
        <f t="shared" si="28"/>
        <v>57999.995999999999</v>
      </c>
      <c r="AQ25" s="4">
        <v>45000</v>
      </c>
      <c r="AR25" s="4">
        <f t="shared" si="29"/>
        <v>9000</v>
      </c>
      <c r="AS25" s="4">
        <f t="shared" si="30"/>
        <v>54000</v>
      </c>
      <c r="AT25" s="4">
        <f t="shared" si="31"/>
        <v>45000</v>
      </c>
      <c r="AU25" s="4">
        <f t="shared" si="32"/>
        <v>54000</v>
      </c>
    </row>
    <row r="26" spans="1:47" s="1" customFormat="1" x14ac:dyDescent="0.25">
      <c r="A26" s="2">
        <v>22</v>
      </c>
      <c r="B26" s="2" t="s">
        <v>36</v>
      </c>
      <c r="C26" s="16" t="s">
        <v>27</v>
      </c>
      <c r="D26" s="2" t="s">
        <v>5</v>
      </c>
      <c r="E26" s="4">
        <v>4.5</v>
      </c>
      <c r="F26" s="4">
        <v>2600</v>
      </c>
      <c r="G26" s="4">
        <f t="shared" si="0"/>
        <v>11700</v>
      </c>
      <c r="H26" s="9">
        <v>20800</v>
      </c>
      <c r="I26" s="9">
        <v>0</v>
      </c>
      <c r="J26" s="9">
        <f t="shared" si="2"/>
        <v>20800</v>
      </c>
      <c r="K26" s="9">
        <f t="shared" si="3"/>
        <v>8</v>
      </c>
      <c r="L26" s="9">
        <f t="shared" si="4"/>
        <v>8</v>
      </c>
      <c r="M26" s="4"/>
      <c r="N26" s="4">
        <f t="shared" si="5"/>
        <v>0</v>
      </c>
      <c r="O26" s="4">
        <f t="shared" si="6"/>
        <v>0</v>
      </c>
      <c r="P26" s="4">
        <f t="shared" si="7"/>
        <v>0</v>
      </c>
      <c r="Q26" s="4">
        <f t="shared" si="8"/>
        <v>0</v>
      </c>
      <c r="R26" s="4"/>
      <c r="S26" s="4">
        <f t="shared" si="9"/>
        <v>0</v>
      </c>
      <c r="T26" s="4">
        <f t="shared" si="10"/>
        <v>0</v>
      </c>
      <c r="U26" s="4">
        <f t="shared" si="11"/>
        <v>0</v>
      </c>
      <c r="V26" s="4">
        <f t="shared" si="12"/>
        <v>0</v>
      </c>
      <c r="W26" s="4"/>
      <c r="X26" s="4">
        <f t="shared" si="13"/>
        <v>0</v>
      </c>
      <c r="Y26" s="4">
        <f t="shared" si="14"/>
        <v>0</v>
      </c>
      <c r="Z26" s="4">
        <f t="shared" si="15"/>
        <v>0</v>
      </c>
      <c r="AA26" s="4">
        <f t="shared" si="16"/>
        <v>0</v>
      </c>
      <c r="AB26" s="4"/>
      <c r="AC26" s="4">
        <f t="shared" si="17"/>
        <v>0</v>
      </c>
      <c r="AD26" s="4">
        <f t="shared" si="18"/>
        <v>0</v>
      </c>
      <c r="AE26" s="4">
        <f t="shared" si="19"/>
        <v>0</v>
      </c>
      <c r="AF26" s="4">
        <f t="shared" si="20"/>
        <v>0</v>
      </c>
      <c r="AG26" s="4"/>
      <c r="AH26" s="4">
        <f t="shared" si="21"/>
        <v>0</v>
      </c>
      <c r="AI26" s="4">
        <f t="shared" si="22"/>
        <v>0</v>
      </c>
      <c r="AJ26" s="4">
        <f t="shared" si="23"/>
        <v>0</v>
      </c>
      <c r="AK26" s="4">
        <f t="shared" si="24"/>
        <v>0</v>
      </c>
      <c r="AL26" s="4"/>
      <c r="AM26" s="4">
        <f t="shared" si="25"/>
        <v>0</v>
      </c>
      <c r="AN26" s="4">
        <f t="shared" si="26"/>
        <v>0</v>
      </c>
      <c r="AO26" s="4">
        <f t="shared" si="27"/>
        <v>0</v>
      </c>
      <c r="AP26" s="4">
        <f t="shared" si="28"/>
        <v>0</v>
      </c>
      <c r="AQ26" s="4"/>
      <c r="AR26" s="4">
        <f t="shared" si="29"/>
        <v>0</v>
      </c>
      <c r="AS26" s="4">
        <f t="shared" si="30"/>
        <v>0</v>
      </c>
      <c r="AT26" s="4">
        <f t="shared" si="31"/>
        <v>0</v>
      </c>
      <c r="AU26" s="4">
        <f t="shared" si="32"/>
        <v>0</v>
      </c>
    </row>
    <row r="27" spans="1:47" s="1" customFormat="1" x14ac:dyDescent="0.25">
      <c r="A27" s="2">
        <v>23</v>
      </c>
      <c r="B27" s="2" t="s">
        <v>56</v>
      </c>
      <c r="C27" s="16" t="s">
        <v>28</v>
      </c>
      <c r="D27" s="2" t="s">
        <v>3</v>
      </c>
      <c r="E27" s="4">
        <v>6000</v>
      </c>
      <c r="F27" s="4">
        <v>0.5</v>
      </c>
      <c r="G27" s="4">
        <f t="shared" si="0"/>
        <v>3000</v>
      </c>
      <c r="H27" s="4"/>
      <c r="I27" s="4">
        <f t="shared" si="1"/>
        <v>0</v>
      </c>
      <c r="J27" s="4">
        <f t="shared" si="2"/>
        <v>0</v>
      </c>
      <c r="K27" s="4">
        <f t="shared" si="3"/>
        <v>0</v>
      </c>
      <c r="L27" s="4">
        <f t="shared" si="4"/>
        <v>0</v>
      </c>
      <c r="M27" s="4"/>
      <c r="N27" s="4">
        <f t="shared" si="5"/>
        <v>0</v>
      </c>
      <c r="O27" s="4">
        <f t="shared" si="6"/>
        <v>0</v>
      </c>
      <c r="P27" s="4">
        <f t="shared" si="7"/>
        <v>0</v>
      </c>
      <c r="Q27" s="4">
        <f t="shared" si="8"/>
        <v>0</v>
      </c>
      <c r="R27" s="4"/>
      <c r="S27" s="4">
        <f t="shared" si="9"/>
        <v>0</v>
      </c>
      <c r="T27" s="4">
        <f t="shared" si="10"/>
        <v>0</v>
      </c>
      <c r="U27" s="4">
        <f t="shared" si="11"/>
        <v>0</v>
      </c>
      <c r="V27" s="4">
        <f t="shared" si="12"/>
        <v>0</v>
      </c>
      <c r="W27" s="4"/>
      <c r="X27" s="4">
        <f t="shared" si="13"/>
        <v>0</v>
      </c>
      <c r="Y27" s="4">
        <f t="shared" si="14"/>
        <v>0</v>
      </c>
      <c r="Z27" s="4">
        <f t="shared" si="15"/>
        <v>0</v>
      </c>
      <c r="AA27" s="4">
        <f t="shared" si="16"/>
        <v>0</v>
      </c>
      <c r="AB27" s="9">
        <v>4166.67</v>
      </c>
      <c r="AC27" s="9">
        <f t="shared" si="17"/>
        <v>833.33400000000006</v>
      </c>
      <c r="AD27" s="9">
        <f t="shared" si="18"/>
        <v>5000.0039999999999</v>
      </c>
      <c r="AE27" s="9">
        <f t="shared" si="19"/>
        <v>8333.34</v>
      </c>
      <c r="AF27" s="9">
        <f t="shared" si="20"/>
        <v>10000.008</v>
      </c>
      <c r="AG27" s="4"/>
      <c r="AH27" s="4">
        <f t="shared" si="21"/>
        <v>0</v>
      </c>
      <c r="AI27" s="4">
        <f t="shared" si="22"/>
        <v>0</v>
      </c>
      <c r="AJ27" s="4">
        <f t="shared" si="23"/>
        <v>0</v>
      </c>
      <c r="AK27" s="4">
        <f t="shared" si="24"/>
        <v>0</v>
      </c>
      <c r="AL27" s="4"/>
      <c r="AM27" s="4">
        <f t="shared" si="25"/>
        <v>0</v>
      </c>
      <c r="AN27" s="4">
        <f t="shared" si="26"/>
        <v>0</v>
      </c>
      <c r="AO27" s="4">
        <f t="shared" si="27"/>
        <v>0</v>
      </c>
      <c r="AP27" s="4">
        <f t="shared" si="28"/>
        <v>0</v>
      </c>
      <c r="AQ27" s="4"/>
      <c r="AR27" s="4">
        <f t="shared" si="29"/>
        <v>0</v>
      </c>
      <c r="AS27" s="4">
        <f t="shared" si="30"/>
        <v>0</v>
      </c>
      <c r="AT27" s="4">
        <f t="shared" si="31"/>
        <v>0</v>
      </c>
      <c r="AU27" s="4">
        <f t="shared" si="32"/>
        <v>0</v>
      </c>
    </row>
    <row r="28" spans="1:47" s="1" customFormat="1" x14ac:dyDescent="0.25">
      <c r="A28" s="2">
        <v>24</v>
      </c>
      <c r="B28" s="2" t="s">
        <v>57</v>
      </c>
      <c r="C28" s="16" t="s">
        <v>29</v>
      </c>
      <c r="D28" s="2" t="s">
        <v>4</v>
      </c>
      <c r="E28" s="4">
        <v>3000</v>
      </c>
      <c r="F28" s="4">
        <v>1</v>
      </c>
      <c r="G28" s="4">
        <f t="shared" si="0"/>
        <v>3000</v>
      </c>
      <c r="H28" s="4"/>
      <c r="I28" s="4">
        <f t="shared" si="1"/>
        <v>0</v>
      </c>
      <c r="J28" s="4">
        <f t="shared" si="2"/>
        <v>0</v>
      </c>
      <c r="K28" s="4">
        <f t="shared" si="3"/>
        <v>0</v>
      </c>
      <c r="L28" s="4">
        <f t="shared" si="4"/>
        <v>0</v>
      </c>
      <c r="M28" s="4"/>
      <c r="N28" s="4">
        <f t="shared" si="5"/>
        <v>0</v>
      </c>
      <c r="O28" s="4">
        <f t="shared" si="6"/>
        <v>0</v>
      </c>
      <c r="P28" s="4">
        <f t="shared" si="7"/>
        <v>0</v>
      </c>
      <c r="Q28" s="4">
        <f t="shared" si="8"/>
        <v>0</v>
      </c>
      <c r="R28" s="4"/>
      <c r="S28" s="4">
        <f t="shared" si="9"/>
        <v>0</v>
      </c>
      <c r="T28" s="4">
        <f t="shared" si="10"/>
        <v>0</v>
      </c>
      <c r="U28" s="4">
        <f t="shared" si="11"/>
        <v>0</v>
      </c>
      <c r="V28" s="4">
        <f t="shared" si="12"/>
        <v>0</v>
      </c>
      <c r="W28" s="4"/>
      <c r="X28" s="4">
        <f t="shared" si="13"/>
        <v>0</v>
      </c>
      <c r="Y28" s="4">
        <f t="shared" si="14"/>
        <v>0</v>
      </c>
      <c r="Z28" s="4">
        <f t="shared" si="15"/>
        <v>0</v>
      </c>
      <c r="AA28" s="4">
        <f t="shared" si="16"/>
        <v>0</v>
      </c>
      <c r="AB28" s="9">
        <v>2500</v>
      </c>
      <c r="AC28" s="9">
        <f t="shared" si="17"/>
        <v>500</v>
      </c>
      <c r="AD28" s="9">
        <f t="shared" si="18"/>
        <v>3000</v>
      </c>
      <c r="AE28" s="9">
        <f t="shared" si="19"/>
        <v>2500</v>
      </c>
      <c r="AF28" s="9">
        <f t="shared" si="20"/>
        <v>3000</v>
      </c>
      <c r="AG28" s="4"/>
      <c r="AH28" s="4">
        <f t="shared" si="21"/>
        <v>0</v>
      </c>
      <c r="AI28" s="4">
        <f t="shared" si="22"/>
        <v>0</v>
      </c>
      <c r="AJ28" s="4">
        <f t="shared" si="23"/>
        <v>0</v>
      </c>
      <c r="AK28" s="4">
        <f t="shared" si="24"/>
        <v>0</v>
      </c>
      <c r="AL28" s="4"/>
      <c r="AM28" s="4">
        <f t="shared" si="25"/>
        <v>0</v>
      </c>
      <c r="AN28" s="4">
        <f t="shared" si="26"/>
        <v>0</v>
      </c>
      <c r="AO28" s="4">
        <f t="shared" si="27"/>
        <v>0</v>
      </c>
      <c r="AP28" s="4">
        <f t="shared" si="28"/>
        <v>0</v>
      </c>
      <c r="AQ28" s="4"/>
      <c r="AR28" s="4">
        <f t="shared" si="29"/>
        <v>0</v>
      </c>
      <c r="AS28" s="4">
        <f t="shared" si="30"/>
        <v>0</v>
      </c>
      <c r="AT28" s="4">
        <f t="shared" si="31"/>
        <v>0</v>
      </c>
      <c r="AU28" s="4">
        <f t="shared" si="32"/>
        <v>0</v>
      </c>
    </row>
    <row r="29" spans="1:47" s="1" customFormat="1" x14ac:dyDescent="0.25">
      <c r="A29" s="2">
        <v>25</v>
      </c>
      <c r="B29" s="2" t="s">
        <v>58</v>
      </c>
      <c r="C29" s="16" t="s">
        <v>30</v>
      </c>
      <c r="D29" s="2" t="s">
        <v>4</v>
      </c>
      <c r="E29" s="4">
        <v>5000</v>
      </c>
      <c r="F29" s="4">
        <v>0.8</v>
      </c>
      <c r="G29" s="4">
        <f t="shared" si="0"/>
        <v>4000</v>
      </c>
      <c r="H29" s="4"/>
      <c r="I29" s="4">
        <f t="shared" si="1"/>
        <v>0</v>
      </c>
      <c r="J29" s="4">
        <f t="shared" si="2"/>
        <v>0</v>
      </c>
      <c r="K29" s="4">
        <f t="shared" si="3"/>
        <v>0</v>
      </c>
      <c r="L29" s="4">
        <f t="shared" si="4"/>
        <v>0</v>
      </c>
      <c r="M29" s="4"/>
      <c r="N29" s="4">
        <f t="shared" si="5"/>
        <v>0</v>
      </c>
      <c r="O29" s="4">
        <f t="shared" si="6"/>
        <v>0</v>
      </c>
      <c r="P29" s="4">
        <f t="shared" si="7"/>
        <v>0</v>
      </c>
      <c r="Q29" s="4">
        <f t="shared" si="8"/>
        <v>0</v>
      </c>
      <c r="R29" s="4"/>
      <c r="S29" s="4">
        <f t="shared" si="9"/>
        <v>0</v>
      </c>
      <c r="T29" s="4">
        <f t="shared" si="10"/>
        <v>0</v>
      </c>
      <c r="U29" s="4">
        <f t="shared" si="11"/>
        <v>0</v>
      </c>
      <c r="V29" s="4">
        <f t="shared" si="12"/>
        <v>0</v>
      </c>
      <c r="W29" s="4"/>
      <c r="X29" s="4">
        <f t="shared" si="13"/>
        <v>0</v>
      </c>
      <c r="Y29" s="4">
        <f t="shared" si="14"/>
        <v>0</v>
      </c>
      <c r="Z29" s="4">
        <f t="shared" si="15"/>
        <v>0</v>
      </c>
      <c r="AA29" s="4">
        <f t="shared" si="16"/>
        <v>0</v>
      </c>
      <c r="AB29" s="9">
        <v>13333.33</v>
      </c>
      <c r="AC29" s="9">
        <f t="shared" si="17"/>
        <v>2666.6660000000002</v>
      </c>
      <c r="AD29" s="9">
        <f t="shared" si="18"/>
        <v>15999.995999999999</v>
      </c>
      <c r="AE29" s="9">
        <f t="shared" si="19"/>
        <v>16666.662499999999</v>
      </c>
      <c r="AF29" s="9">
        <f t="shared" si="20"/>
        <v>19999.994999999999</v>
      </c>
      <c r="AG29" s="4"/>
      <c r="AH29" s="4">
        <f t="shared" si="21"/>
        <v>0</v>
      </c>
      <c r="AI29" s="4">
        <f t="shared" si="22"/>
        <v>0</v>
      </c>
      <c r="AJ29" s="4">
        <f t="shared" si="23"/>
        <v>0</v>
      </c>
      <c r="AK29" s="4">
        <f t="shared" si="24"/>
        <v>0</v>
      </c>
      <c r="AL29" s="4"/>
      <c r="AM29" s="4">
        <f t="shared" si="25"/>
        <v>0</v>
      </c>
      <c r="AN29" s="4">
        <f t="shared" si="26"/>
        <v>0</v>
      </c>
      <c r="AO29" s="4">
        <f t="shared" si="27"/>
        <v>0</v>
      </c>
      <c r="AP29" s="4">
        <f t="shared" si="28"/>
        <v>0</v>
      </c>
      <c r="AQ29" s="4"/>
      <c r="AR29" s="4">
        <f t="shared" si="29"/>
        <v>0</v>
      </c>
      <c r="AS29" s="4">
        <f t="shared" si="30"/>
        <v>0</v>
      </c>
      <c r="AT29" s="4">
        <f t="shared" si="31"/>
        <v>0</v>
      </c>
      <c r="AU29" s="4">
        <f t="shared" si="32"/>
        <v>0</v>
      </c>
    </row>
    <row r="30" spans="1:47" s="1" customFormat="1" x14ac:dyDescent="0.25">
      <c r="A30" s="2">
        <v>26</v>
      </c>
      <c r="B30" s="2" t="s">
        <v>42</v>
      </c>
      <c r="C30" s="16" t="s">
        <v>31</v>
      </c>
      <c r="D30" s="2" t="s">
        <v>5</v>
      </c>
      <c r="E30" s="4">
        <v>100</v>
      </c>
      <c r="F30" s="4">
        <v>500</v>
      </c>
      <c r="G30" s="4">
        <f t="shared" si="0"/>
        <v>50000</v>
      </c>
      <c r="H30" s="4"/>
      <c r="I30" s="4">
        <f t="shared" si="1"/>
        <v>0</v>
      </c>
      <c r="J30" s="4">
        <f t="shared" si="2"/>
        <v>0</v>
      </c>
      <c r="K30" s="4">
        <f t="shared" si="3"/>
        <v>0</v>
      </c>
      <c r="L30" s="4">
        <f t="shared" si="4"/>
        <v>0</v>
      </c>
      <c r="M30" s="4"/>
      <c r="N30" s="4">
        <f t="shared" si="5"/>
        <v>0</v>
      </c>
      <c r="O30" s="4">
        <f t="shared" si="6"/>
        <v>0</v>
      </c>
      <c r="P30" s="4">
        <f t="shared" si="7"/>
        <v>0</v>
      </c>
      <c r="Q30" s="4">
        <f t="shared" si="8"/>
        <v>0</v>
      </c>
      <c r="R30" s="4"/>
      <c r="S30" s="4">
        <f t="shared" si="9"/>
        <v>0</v>
      </c>
      <c r="T30" s="4">
        <f t="shared" si="10"/>
        <v>0</v>
      </c>
      <c r="U30" s="4">
        <f t="shared" si="11"/>
        <v>0</v>
      </c>
      <c r="V30" s="4">
        <f t="shared" si="12"/>
        <v>0</v>
      </c>
      <c r="W30" s="4"/>
      <c r="X30" s="4">
        <f t="shared" si="13"/>
        <v>0</v>
      </c>
      <c r="Y30" s="4">
        <f t="shared" si="14"/>
        <v>0</v>
      </c>
      <c r="Z30" s="4">
        <f t="shared" si="15"/>
        <v>0</v>
      </c>
      <c r="AA30" s="4">
        <f t="shared" si="16"/>
        <v>0</v>
      </c>
      <c r="AB30" s="4"/>
      <c r="AC30" s="4">
        <f t="shared" si="17"/>
        <v>0</v>
      </c>
      <c r="AD30" s="4">
        <f t="shared" si="18"/>
        <v>0</v>
      </c>
      <c r="AE30" s="4">
        <f t="shared" si="19"/>
        <v>0</v>
      </c>
      <c r="AF30" s="4">
        <f t="shared" si="20"/>
        <v>0</v>
      </c>
      <c r="AG30" s="4"/>
      <c r="AH30" s="4">
        <f t="shared" si="21"/>
        <v>0</v>
      </c>
      <c r="AI30" s="4">
        <f t="shared" si="22"/>
        <v>0</v>
      </c>
      <c r="AJ30" s="4">
        <f t="shared" si="23"/>
        <v>0</v>
      </c>
      <c r="AK30" s="4">
        <f t="shared" si="24"/>
        <v>0</v>
      </c>
      <c r="AL30" s="4"/>
      <c r="AM30" s="4">
        <f t="shared" si="25"/>
        <v>0</v>
      </c>
      <c r="AN30" s="4">
        <f t="shared" si="26"/>
        <v>0</v>
      </c>
      <c r="AO30" s="4">
        <f t="shared" si="27"/>
        <v>0</v>
      </c>
      <c r="AP30" s="4">
        <f t="shared" si="28"/>
        <v>0</v>
      </c>
      <c r="AQ30" s="9">
        <v>50000</v>
      </c>
      <c r="AR30" s="9">
        <f t="shared" si="29"/>
        <v>10000</v>
      </c>
      <c r="AS30" s="9">
        <f t="shared" si="30"/>
        <v>60000</v>
      </c>
      <c r="AT30" s="9">
        <f t="shared" si="31"/>
        <v>100</v>
      </c>
      <c r="AU30" s="9">
        <f t="shared" si="32"/>
        <v>120</v>
      </c>
    </row>
    <row r="31" spans="1:47" s="1" customFormat="1" x14ac:dyDescent="0.25">
      <c r="A31" s="2">
        <v>27</v>
      </c>
      <c r="B31" s="2" t="s">
        <v>53</v>
      </c>
      <c r="C31" s="16" t="s">
        <v>32</v>
      </c>
      <c r="D31" s="2" t="s">
        <v>5</v>
      </c>
      <c r="E31" s="4">
        <v>70</v>
      </c>
      <c r="F31" s="4">
        <v>500</v>
      </c>
      <c r="G31" s="4">
        <f t="shared" si="0"/>
        <v>35000</v>
      </c>
      <c r="H31" s="4"/>
      <c r="I31" s="4">
        <f t="shared" si="1"/>
        <v>0</v>
      </c>
      <c r="J31" s="4">
        <f t="shared" si="2"/>
        <v>0</v>
      </c>
      <c r="K31" s="4">
        <f t="shared" si="3"/>
        <v>0</v>
      </c>
      <c r="L31" s="4">
        <f t="shared" si="4"/>
        <v>0</v>
      </c>
      <c r="M31" s="4"/>
      <c r="N31" s="4">
        <f t="shared" si="5"/>
        <v>0</v>
      </c>
      <c r="O31" s="4">
        <f t="shared" si="6"/>
        <v>0</v>
      </c>
      <c r="P31" s="4">
        <f t="shared" si="7"/>
        <v>0</v>
      </c>
      <c r="Q31" s="4">
        <f t="shared" si="8"/>
        <v>0</v>
      </c>
      <c r="R31" s="9">
        <v>6200</v>
      </c>
      <c r="S31" s="9">
        <f t="shared" si="9"/>
        <v>1240</v>
      </c>
      <c r="T31" s="9">
        <f t="shared" si="10"/>
        <v>7440</v>
      </c>
      <c r="U31" s="9">
        <f t="shared" si="11"/>
        <v>12.4</v>
      </c>
      <c r="V31" s="9">
        <f t="shared" si="12"/>
        <v>14.88</v>
      </c>
      <c r="W31" s="4"/>
      <c r="X31" s="4">
        <f t="shared" si="13"/>
        <v>0</v>
      </c>
      <c r="Y31" s="4">
        <f t="shared" si="14"/>
        <v>0</v>
      </c>
      <c r="Z31" s="4">
        <f t="shared" si="15"/>
        <v>0</v>
      </c>
      <c r="AA31" s="4">
        <f t="shared" si="16"/>
        <v>0</v>
      </c>
      <c r="AB31" s="4"/>
      <c r="AC31" s="4">
        <f t="shared" si="17"/>
        <v>0</v>
      </c>
      <c r="AD31" s="4">
        <f t="shared" si="18"/>
        <v>0</v>
      </c>
      <c r="AE31" s="4">
        <f t="shared" si="19"/>
        <v>0</v>
      </c>
      <c r="AF31" s="4">
        <f t="shared" si="20"/>
        <v>0</v>
      </c>
      <c r="AG31" s="4"/>
      <c r="AH31" s="4">
        <f t="shared" si="21"/>
        <v>0</v>
      </c>
      <c r="AI31" s="4">
        <f t="shared" si="22"/>
        <v>0</v>
      </c>
      <c r="AJ31" s="4">
        <f t="shared" si="23"/>
        <v>0</v>
      </c>
      <c r="AK31" s="4">
        <f t="shared" si="24"/>
        <v>0</v>
      </c>
      <c r="AL31" s="4"/>
      <c r="AM31" s="4">
        <f t="shared" si="25"/>
        <v>0</v>
      </c>
      <c r="AN31" s="4">
        <f t="shared" si="26"/>
        <v>0</v>
      </c>
      <c r="AO31" s="4">
        <f t="shared" si="27"/>
        <v>0</v>
      </c>
      <c r="AP31" s="4">
        <f t="shared" si="28"/>
        <v>0</v>
      </c>
      <c r="AQ31" s="4">
        <v>25000</v>
      </c>
      <c r="AR31" s="4">
        <f t="shared" si="29"/>
        <v>5000</v>
      </c>
      <c r="AS31" s="4">
        <f t="shared" si="30"/>
        <v>30000</v>
      </c>
      <c r="AT31" s="4">
        <f t="shared" si="31"/>
        <v>50</v>
      </c>
      <c r="AU31" s="4">
        <f t="shared" si="32"/>
        <v>60</v>
      </c>
    </row>
  </sheetData>
  <mergeCells count="16">
    <mergeCell ref="H3:L3"/>
    <mergeCell ref="AQ3:AU3"/>
    <mergeCell ref="M3:Q3"/>
    <mergeCell ref="R3:V3"/>
    <mergeCell ref="W3:AA3"/>
    <mergeCell ref="AB3:AF3"/>
    <mergeCell ref="AG3:AK3"/>
    <mergeCell ref="AL3:AP3"/>
    <mergeCell ref="F3:F4"/>
    <mergeCell ref="D3:D4"/>
    <mergeCell ref="E3:E4"/>
    <mergeCell ref="A3:A4"/>
    <mergeCell ref="B3:B4"/>
    <mergeCell ref="C3:C4"/>
    <mergeCell ref="A2:G2"/>
    <mergeCell ref="G3:G4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2020-12-03T18:34:17Z</dcterms:modified>
</cp:coreProperties>
</file>